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wbinn\Downloads\"/>
    </mc:Choice>
  </mc:AlternateContent>
  <xr:revisionPtr revIDLastSave="0" documentId="13_ncr:1_{7517B8F1-EBD9-4E54-8E66-09004660332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lassement" sheetId="1" r:id="rId1"/>
    <sheet name="Fleuret" sheetId="2" r:id="rId2"/>
    <sheet name="Epée" sheetId="3" r:id="rId3"/>
    <sheet name="Sabre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3" l="1"/>
  <c r="AE17" i="3"/>
  <c r="AF17" i="3"/>
  <c r="AC17" i="3"/>
  <c r="AD16" i="3"/>
  <c r="AE16" i="3"/>
  <c r="AF16" i="3"/>
  <c r="AC16" i="3"/>
  <c r="AD15" i="3"/>
  <c r="AE15" i="3"/>
  <c r="AF15" i="3"/>
  <c r="AC15" i="3"/>
  <c r="AD14" i="3"/>
  <c r="AE14" i="3"/>
  <c r="AF14" i="3"/>
  <c r="AC14" i="3"/>
  <c r="AD13" i="3"/>
  <c r="AE13" i="3"/>
  <c r="AF13" i="3"/>
  <c r="AC13" i="3"/>
  <c r="AD12" i="3"/>
  <c r="AE12" i="3"/>
  <c r="AF12" i="3"/>
  <c r="AC12" i="3"/>
  <c r="AD11" i="3"/>
  <c r="AE11" i="3"/>
  <c r="AF11" i="3"/>
  <c r="AC11" i="3"/>
  <c r="AD10" i="3"/>
  <c r="AE10" i="3"/>
  <c r="AF10" i="3"/>
  <c r="AC10" i="3"/>
  <c r="AD9" i="3"/>
  <c r="AE9" i="3"/>
  <c r="AF9" i="3"/>
  <c r="AC9" i="3"/>
  <c r="AD8" i="3"/>
  <c r="AE8" i="3"/>
  <c r="AF8" i="3"/>
  <c r="AC8" i="3"/>
  <c r="AD7" i="3"/>
  <c r="AE7" i="3"/>
  <c r="AF7" i="3"/>
  <c r="AC7" i="3"/>
  <c r="AD6" i="3"/>
  <c r="AE6" i="3"/>
  <c r="AF6" i="3"/>
  <c r="AC6" i="3"/>
  <c r="AD5" i="3"/>
  <c r="AE5" i="3"/>
  <c r="AF5" i="3"/>
  <c r="AC5" i="3"/>
  <c r="AD4" i="3"/>
  <c r="AE4" i="3"/>
  <c r="AF4" i="3"/>
  <c r="AC4" i="3"/>
  <c r="AD3" i="3"/>
  <c r="AE3" i="3"/>
  <c r="AF3" i="3"/>
  <c r="AC3" i="3"/>
  <c r="AD2" i="3"/>
  <c r="AE2" i="3"/>
  <c r="AF2" i="3"/>
  <c r="AC2" i="3"/>
  <c r="Z13" i="2"/>
  <c r="AA13" i="2"/>
  <c r="AB13" i="2"/>
  <c r="Y13" i="2"/>
  <c r="Z12" i="2"/>
  <c r="AA12" i="2"/>
  <c r="AB12" i="2"/>
  <c r="Y12" i="2"/>
  <c r="Z11" i="2"/>
  <c r="AA11" i="2"/>
  <c r="AB11" i="2"/>
  <c r="Y11" i="2"/>
  <c r="Z10" i="2"/>
  <c r="AA10" i="2"/>
  <c r="AB10" i="2"/>
  <c r="Y10" i="2"/>
  <c r="Z9" i="2"/>
  <c r="AA9" i="2"/>
  <c r="AB9" i="2"/>
  <c r="Y9" i="2"/>
  <c r="Z8" i="2"/>
  <c r="AA8" i="2"/>
  <c r="AB8" i="2"/>
  <c r="Y8" i="2"/>
  <c r="Z7" i="2"/>
  <c r="AA7" i="2"/>
  <c r="AB7" i="2"/>
  <c r="Y7" i="2"/>
  <c r="Z6" i="2"/>
  <c r="AA6" i="2"/>
  <c r="AB6" i="2"/>
  <c r="Y6" i="2"/>
  <c r="Z5" i="2"/>
  <c r="AA5" i="2"/>
  <c r="AB5" i="2"/>
  <c r="Y5" i="2"/>
  <c r="Z4" i="2"/>
  <c r="AA4" i="2"/>
  <c r="AB4" i="2"/>
  <c r="Y4" i="2"/>
  <c r="Z3" i="2"/>
  <c r="AA3" i="2"/>
  <c r="AB3" i="2"/>
  <c r="Y3" i="2"/>
  <c r="Z2" i="2"/>
  <c r="AA2" i="2"/>
  <c r="AB2" i="2"/>
  <c r="Y2" i="2"/>
  <c r="T16" i="5"/>
  <c r="V16" i="5"/>
  <c r="T17" i="5"/>
  <c r="V17" i="5"/>
  <c r="T18" i="5"/>
  <c r="V18" i="5"/>
  <c r="T19" i="5"/>
  <c r="V19" i="5"/>
  <c r="T20" i="5"/>
  <c r="V20" i="5"/>
  <c r="T21" i="5"/>
  <c r="V21" i="5"/>
  <c r="T22" i="5"/>
  <c r="V22" i="5"/>
  <c r="V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2" i="5"/>
  <c r="S21" i="5"/>
  <c r="S20" i="5"/>
  <c r="S19" i="5"/>
  <c r="S18" i="5"/>
  <c r="S17" i="5"/>
  <c r="S16" i="5"/>
  <c r="AC26" i="3"/>
  <c r="AC25" i="3"/>
  <c r="AC24" i="3"/>
  <c r="AC23" i="3"/>
  <c r="AC22" i="3"/>
  <c r="AC21" i="3"/>
  <c r="AC20" i="3"/>
  <c r="AC19" i="3"/>
  <c r="AC18" i="3"/>
  <c r="AD26" i="3"/>
  <c r="AE26" i="3"/>
  <c r="AF26" i="3"/>
  <c r="AD25" i="3"/>
  <c r="AE25" i="3"/>
  <c r="AF25" i="3"/>
  <c r="AD24" i="3"/>
  <c r="AE24" i="3"/>
  <c r="AF24" i="3"/>
  <c r="AD23" i="3"/>
  <c r="AE23" i="3"/>
  <c r="AF23" i="3"/>
  <c r="AD22" i="3"/>
  <c r="AE22" i="3"/>
  <c r="AD21" i="3"/>
  <c r="AE21" i="3"/>
  <c r="AF21" i="3"/>
  <c r="AD20" i="3"/>
  <c r="AE20" i="3"/>
  <c r="AF20" i="3"/>
  <c r="AD19" i="3"/>
  <c r="AE19" i="3"/>
  <c r="AD18" i="3"/>
  <c r="AE18" i="3"/>
  <c r="Z14" i="2"/>
  <c r="AA14" i="2"/>
  <c r="AB14" i="2"/>
  <c r="Z15" i="2"/>
  <c r="AA15" i="2"/>
  <c r="AB15" i="2"/>
  <c r="Z16" i="2"/>
  <c r="AB16" i="2"/>
  <c r="Z17" i="2"/>
  <c r="AB17" i="2"/>
  <c r="Z18" i="2"/>
  <c r="AB18" i="2"/>
  <c r="Z19" i="2"/>
  <c r="AB19" i="2"/>
  <c r="Z20" i="2"/>
  <c r="AB20" i="2"/>
  <c r="Z21" i="2"/>
  <c r="AB21" i="2"/>
  <c r="Z22" i="2"/>
  <c r="AB22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Y22" i="2"/>
  <c r="Y21" i="2"/>
  <c r="Y20" i="2"/>
  <c r="Y19" i="2"/>
  <c r="Y18" i="2"/>
  <c r="Y17" i="2"/>
  <c r="Y16" i="2"/>
  <c r="Y15" i="2"/>
  <c r="Y14" i="2"/>
  <c r="AF18" i="3"/>
  <c r="AF19" i="3"/>
  <c r="AF22" i="3"/>
  <c r="AB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AB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calcul !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V1" authorId="0" shapeId="0" xr:uid="{98A35629-DB39-4839-9E10-932E17198913}">
      <text>
        <r>
          <rPr>
            <b/>
            <sz val="8"/>
            <color indexed="81"/>
            <rFont val="Tahoma"/>
            <family val="2"/>
          </rPr>
          <t xml:space="preserve">calcul ! </t>
        </r>
      </text>
    </comment>
  </commentList>
</comments>
</file>

<file path=xl/sharedStrings.xml><?xml version="1.0" encoding="utf-8"?>
<sst xmlns="http://schemas.openxmlformats.org/spreadsheetml/2006/main" count="152" uniqueCount="107">
  <si>
    <t>Fleuret</t>
  </si>
  <si>
    <t>Epée</t>
  </si>
  <si>
    <t>Sabre</t>
  </si>
  <si>
    <t>Art 4 :</t>
  </si>
  <si>
    <t>Art 1 :</t>
  </si>
  <si>
    <t>Art 2 :</t>
  </si>
  <si>
    <t>V</t>
  </si>
  <si>
    <t>TD</t>
  </si>
  <si>
    <t>TR</t>
  </si>
  <si>
    <t>I</t>
  </si>
  <si>
    <t>PL</t>
  </si>
  <si>
    <t>Addition Ind</t>
  </si>
  <si>
    <r>
      <t>Extrait du règlement des épreuves</t>
    </r>
    <r>
      <rPr>
        <b/>
        <sz val="12"/>
        <rFont val="Calibri"/>
        <family val="2"/>
      </rPr>
      <t xml:space="preserve"> :</t>
    </r>
  </si>
  <si>
    <t>Eric</t>
  </si>
  <si>
    <t>SALOMON</t>
  </si>
  <si>
    <t>SENMARTIN</t>
  </si>
  <si>
    <r>
      <t xml:space="preserve">Les participants s'engagent à tirer </t>
    </r>
    <r>
      <rPr>
        <b/>
        <u/>
        <sz val="12"/>
        <color indexed="8"/>
        <rFont val="Calibri"/>
        <family val="2"/>
      </rPr>
      <t>tous les matches</t>
    </r>
    <r>
      <rPr>
        <b/>
        <sz val="12"/>
        <color indexed="8"/>
        <rFont val="Calibri"/>
        <family val="2"/>
      </rPr>
      <t xml:space="preserve"> de la poule</t>
    </r>
  </si>
  <si>
    <t>Le tireur ne respectant pas ce point de règlement sera discalifié et ne pourra prétendre participer à la poule du mois suivant</t>
  </si>
  <si>
    <r>
      <t xml:space="preserve">L'heure limite d'inscription est fixée à </t>
    </r>
    <r>
      <rPr>
        <b/>
        <i/>
        <sz val="14"/>
        <color rgb="FFFF0000"/>
        <rFont val="Calibri"/>
        <family val="2"/>
        <scheme val="minor"/>
      </rPr>
      <t>19h10</t>
    </r>
  </si>
  <si>
    <t>Seules les personnes présentes peuvent s'inscrire</t>
  </si>
  <si>
    <t>Au fleuret et au sabre, les matches se tirent en 5 touches</t>
  </si>
  <si>
    <t>A l'épée, les matches se tirent alternativement en 2 et 5 touches</t>
  </si>
  <si>
    <t>ZOUARI</t>
  </si>
  <si>
    <t>de POUILLY</t>
  </si>
  <si>
    <t>DOSDAT</t>
  </si>
  <si>
    <t>HERAUD</t>
  </si>
  <si>
    <t>BRILLATZ</t>
  </si>
  <si>
    <t>GUILLOU</t>
  </si>
  <si>
    <t>THELOT</t>
  </si>
  <si>
    <t>SWAGEL</t>
  </si>
  <si>
    <t>RAMIREZ</t>
  </si>
  <si>
    <t xml:space="preserve">PAUMIER </t>
  </si>
  <si>
    <t>LAPOUSTERLE</t>
  </si>
  <si>
    <t>AUFFRET</t>
  </si>
  <si>
    <t>VALENT</t>
  </si>
  <si>
    <t>MEREAUX</t>
  </si>
  <si>
    <t>FOSSE</t>
  </si>
  <si>
    <t>ELBAZ</t>
  </si>
  <si>
    <t>JORIS</t>
  </si>
  <si>
    <t>FRONTIN</t>
  </si>
  <si>
    <t>THIL</t>
  </si>
  <si>
    <t>FEIBELMANN</t>
  </si>
  <si>
    <t>POUX GUILLAUME</t>
  </si>
  <si>
    <t>GUIBERT</t>
  </si>
  <si>
    <t>CRISTIANSEN</t>
  </si>
  <si>
    <t>.</t>
  </si>
  <si>
    <t>AUSSEDAT</t>
  </si>
  <si>
    <t>GOASDOUE</t>
  </si>
  <si>
    <t>MAILLET</t>
  </si>
  <si>
    <t>JURE</t>
  </si>
  <si>
    <t>DESCHAMPS</t>
  </si>
  <si>
    <t>20</t>
  </si>
  <si>
    <t>14</t>
  </si>
  <si>
    <t>19</t>
  </si>
  <si>
    <t>21</t>
  </si>
  <si>
    <t>17</t>
  </si>
  <si>
    <t>24</t>
  </si>
  <si>
    <t>0</t>
  </si>
  <si>
    <t>Isabelle</t>
  </si>
  <si>
    <t>EGIDI</t>
  </si>
  <si>
    <t>Marina</t>
  </si>
  <si>
    <t>Nicolas</t>
  </si>
  <si>
    <t>Décembre 2024</t>
  </si>
  <si>
    <t>GAUDIN</t>
  </si>
  <si>
    <t>Ulrich</t>
  </si>
  <si>
    <t>Benjamin</t>
  </si>
  <si>
    <t>ROLLET</t>
  </si>
  <si>
    <t>François</t>
  </si>
  <si>
    <t xml:space="preserve">JULIEN </t>
  </si>
  <si>
    <t>GROULEZ</t>
  </si>
  <si>
    <t>Christophe</t>
  </si>
  <si>
    <t>Vincent</t>
  </si>
  <si>
    <t>NAHON</t>
  </si>
  <si>
    <t>de MONTCHALIN</t>
  </si>
  <si>
    <t>Aimery</t>
  </si>
  <si>
    <t>ROCHEFORT</t>
  </si>
  <si>
    <t>Solènne</t>
  </si>
  <si>
    <t>CALLERI</t>
  </si>
  <si>
    <t>Matteo</t>
  </si>
  <si>
    <t xml:space="preserve">PARMENTIER </t>
  </si>
  <si>
    <t>Paul Arthur</t>
  </si>
  <si>
    <t>GRAMOND</t>
  </si>
  <si>
    <t>Louis</t>
  </si>
  <si>
    <t>CAPORAL</t>
  </si>
  <si>
    <t>Noé</t>
  </si>
  <si>
    <t>David</t>
  </si>
  <si>
    <t>Bernard</t>
  </si>
  <si>
    <t>Roland</t>
  </si>
  <si>
    <t>LOARER</t>
  </si>
  <si>
    <t>Julie</t>
  </si>
  <si>
    <t>PUTOIS</t>
  </si>
  <si>
    <t>Camille</t>
  </si>
  <si>
    <t>Anaïs</t>
  </si>
  <si>
    <t>Emmanuel</t>
  </si>
  <si>
    <t>BUCHET</t>
  </si>
  <si>
    <t>Elisabeth</t>
  </si>
  <si>
    <t xml:space="preserve">POUX-GUILLAUME </t>
  </si>
  <si>
    <t>Bruno</t>
  </si>
  <si>
    <t>NUNES</t>
  </si>
  <si>
    <t>José</t>
  </si>
  <si>
    <t>FOURNIER</t>
  </si>
  <si>
    <t>Thibault</t>
  </si>
  <si>
    <t>LOINTIER</t>
  </si>
  <si>
    <t>Franck</t>
  </si>
  <si>
    <t>Simon</t>
  </si>
  <si>
    <t>PHAN</t>
  </si>
  <si>
    <t>Ngoc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</si>
</sst>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"/>
  </numFmts>
  <fonts count="46" x14ac:knownFonts="1">
    <font>
      <sz val="10"/>
      <name val="Century Schoolbook"/>
    </font>
    <font>
      <sz val="8"/>
      <name val="Century Schoolbook"/>
    </font>
    <font>
      <sz val="10"/>
      <color indexed="8"/>
      <name val="Calibri"/>
      <family val="2"/>
    </font>
    <font>
      <sz val="10"/>
      <name val="Century Schoolbook"/>
      <family val="1"/>
    </font>
    <font>
      <sz val="10"/>
      <name val="Arial"/>
    </font>
    <font>
      <b/>
      <sz val="8"/>
      <color indexed="81"/>
      <name val="Tahoma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26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6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name val="Calibri"/>
      <family val="2"/>
    </font>
    <font>
      <sz val="6"/>
      <name val="Calibri"/>
      <family val="2"/>
    </font>
    <font>
      <sz val="10"/>
      <color indexed="8"/>
      <name val="Calibri"/>
      <family val="2"/>
    </font>
    <font>
      <sz val="6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7"/>
      <color indexed="8"/>
      <name val="Calibri"/>
      <family val="2"/>
    </font>
    <font>
      <b/>
      <sz val="10"/>
      <name val="Calibri"/>
      <family val="2"/>
    </font>
    <font>
      <sz val="6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6"/>
      <color indexed="8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7"/>
      <color indexed="8"/>
      <name val="Century Schoolbook"/>
    </font>
    <font>
      <sz val="6"/>
      <color indexed="8"/>
      <name val="Century Schoolbook"/>
    </font>
    <font>
      <b/>
      <sz val="12"/>
      <color rgb="FFFF000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name val="Arial"/>
      <family val="2"/>
    </font>
    <font>
      <sz val="7"/>
      <color indexed="8"/>
      <name val="Calibri"/>
      <family val="2"/>
      <scheme val="minor"/>
    </font>
    <font>
      <sz val="6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34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1"/>
    <xf numFmtId="0" fontId="11" fillId="0" borderId="7" xfId="0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7" borderId="65" xfId="0" applyFont="1" applyFill="1" applyBorder="1" applyAlignment="1">
      <alignment horizontal="left" vertical="center"/>
    </xf>
    <xf numFmtId="0" fontId="14" fillId="7" borderId="66" xfId="0" applyFont="1" applyFill="1" applyBorder="1" applyAlignment="1">
      <alignment horizontal="left" vertical="center"/>
    </xf>
    <xf numFmtId="0" fontId="14" fillId="7" borderId="66" xfId="0" applyFont="1" applyFill="1" applyBorder="1" applyAlignment="1">
      <alignment horizontal="center" vertical="center"/>
    </xf>
    <xf numFmtId="0" fontId="14" fillId="7" borderId="66" xfId="0" applyFont="1" applyFill="1" applyBorder="1" applyAlignment="1">
      <alignment vertical="center"/>
    </xf>
    <xf numFmtId="0" fontId="19" fillId="7" borderId="67" xfId="0" applyFont="1" applyFill="1" applyBorder="1" applyAlignment="1">
      <alignment horizontal="left" vertical="center"/>
    </xf>
    <xf numFmtId="0" fontId="14" fillId="7" borderId="68" xfId="0" applyFont="1" applyFill="1" applyBorder="1" applyAlignment="1">
      <alignment horizontal="center" vertical="center"/>
    </xf>
    <xf numFmtId="0" fontId="19" fillId="7" borderId="68" xfId="0" applyFont="1" applyFill="1" applyBorder="1" applyAlignment="1">
      <alignment horizontal="center" vertical="center"/>
    </xf>
    <xf numFmtId="0" fontId="14" fillId="7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11" fillId="7" borderId="69" xfId="0" applyFont="1" applyFill="1" applyBorder="1" applyAlignment="1">
      <alignment horizontal="left" vertical="center"/>
    </xf>
    <xf numFmtId="0" fontId="11" fillId="7" borderId="71" xfId="0" applyFont="1" applyFill="1" applyBorder="1" applyAlignment="1">
      <alignment horizontal="left" vertical="center"/>
    </xf>
    <xf numFmtId="0" fontId="11" fillId="7" borderId="72" xfId="0" applyFont="1" applyFill="1" applyBorder="1" applyAlignment="1">
      <alignment horizontal="left" vertical="center"/>
    </xf>
    <xf numFmtId="0" fontId="24" fillId="0" borderId="9" xfId="2" applyFont="1" applyBorder="1" applyAlignment="1">
      <alignment horizontal="center" vertical="center"/>
    </xf>
    <xf numFmtId="165" fontId="25" fillId="0" borderId="10" xfId="2" applyNumberFormat="1" applyFont="1" applyBorder="1" applyAlignment="1">
      <alignment horizontal="left" vertical="center"/>
    </xf>
    <xf numFmtId="0" fontId="24" fillId="0" borderId="11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0" xfId="1" applyFont="1"/>
    <xf numFmtId="0" fontId="24" fillId="2" borderId="18" xfId="2" applyFont="1" applyFill="1" applyBorder="1" applyAlignment="1">
      <alignment horizontal="center" vertical="center"/>
    </xf>
    <xf numFmtId="1" fontId="28" fillId="3" borderId="19" xfId="2" applyNumberFormat="1" applyFont="1" applyFill="1" applyBorder="1" applyAlignment="1" applyProtection="1">
      <alignment horizontal="center" vertical="center"/>
      <protection locked="0"/>
    </xf>
    <xf numFmtId="1" fontId="28" fillId="0" borderId="19" xfId="2" applyNumberFormat="1" applyFont="1" applyBorder="1" applyAlignment="1" applyProtection="1">
      <alignment horizontal="center" vertical="center"/>
      <protection locked="0"/>
    </xf>
    <xf numFmtId="1" fontId="28" fillId="2" borderId="19" xfId="2" applyNumberFormat="1" applyFont="1" applyFill="1" applyBorder="1" applyAlignment="1" applyProtection="1">
      <alignment horizontal="center" vertical="center"/>
      <protection locked="0"/>
    </xf>
    <xf numFmtId="1" fontId="29" fillId="2" borderId="20" xfId="2" applyNumberFormat="1" applyFont="1" applyFill="1" applyBorder="1" applyAlignment="1">
      <alignment horizontal="center" vertical="center"/>
    </xf>
    <xf numFmtId="49" fontId="30" fillId="2" borderId="21" xfId="2" applyNumberFormat="1" applyFont="1" applyFill="1" applyBorder="1" applyAlignment="1">
      <alignment horizontal="center" vertical="center"/>
    </xf>
    <xf numFmtId="0" fontId="30" fillId="2" borderId="21" xfId="2" applyFont="1" applyFill="1" applyBorder="1" applyAlignment="1">
      <alignment horizontal="center" vertical="center"/>
    </xf>
    <xf numFmtId="0" fontId="30" fillId="2" borderId="22" xfId="2" applyFont="1" applyFill="1" applyBorder="1" applyAlignment="1">
      <alignment horizontal="center" vertical="center"/>
    </xf>
    <xf numFmtId="0" fontId="26" fillId="0" borderId="23" xfId="1" applyFont="1" applyBorder="1" applyAlignment="1">
      <alignment horizontal="left" vertical="center"/>
    </xf>
    <xf numFmtId="0" fontId="27" fillId="0" borderId="24" xfId="1" applyFont="1" applyBorder="1" applyAlignment="1">
      <alignment horizontal="left" vertical="center"/>
    </xf>
    <xf numFmtId="0" fontId="24" fillId="2" borderId="25" xfId="2" applyFont="1" applyFill="1" applyBorder="1" applyAlignment="1">
      <alignment horizontal="center" vertical="center"/>
    </xf>
    <xf numFmtId="0" fontId="31" fillId="0" borderId="23" xfId="1" applyFont="1" applyBorder="1" applyAlignment="1">
      <alignment horizontal="left" vertical="center"/>
    </xf>
    <xf numFmtId="0" fontId="24" fillId="2" borderId="24" xfId="1" applyFont="1" applyFill="1" applyBorder="1" applyAlignment="1">
      <alignment horizontal="left" vertical="center"/>
    </xf>
    <xf numFmtId="49" fontId="24" fillId="2" borderId="24" xfId="1" applyNumberFormat="1" applyFont="1" applyFill="1" applyBorder="1" applyAlignment="1">
      <alignment horizontal="left" vertical="center"/>
    </xf>
    <xf numFmtId="0" fontId="24" fillId="2" borderId="26" xfId="1" applyFont="1" applyFill="1" applyBorder="1" applyAlignment="1">
      <alignment horizontal="left" vertical="center"/>
    </xf>
    <xf numFmtId="0" fontId="24" fillId="2" borderId="27" xfId="1" applyFont="1" applyFill="1" applyBorder="1" applyAlignment="1">
      <alignment horizontal="left" vertical="center"/>
    </xf>
    <xf numFmtId="0" fontId="24" fillId="2" borderId="28" xfId="2" applyFont="1" applyFill="1" applyBorder="1" applyAlignment="1">
      <alignment horizontal="center" vertical="center"/>
    </xf>
    <xf numFmtId="1" fontId="28" fillId="2" borderId="29" xfId="2" applyNumberFormat="1" applyFont="1" applyFill="1" applyBorder="1" applyAlignment="1" applyProtection="1">
      <alignment horizontal="center" vertical="center"/>
      <protection locked="0"/>
    </xf>
    <xf numFmtId="1" fontId="28" fillId="3" borderId="29" xfId="2" applyNumberFormat="1" applyFont="1" applyFill="1" applyBorder="1" applyAlignment="1" applyProtection="1">
      <alignment horizontal="center" vertical="center"/>
      <protection locked="0"/>
    </xf>
    <xf numFmtId="0" fontId="30" fillId="2" borderId="30" xfId="2" applyFont="1" applyFill="1" applyBorder="1" applyAlignment="1">
      <alignment horizontal="center" vertical="center"/>
    </xf>
    <xf numFmtId="49" fontId="30" fillId="2" borderId="30" xfId="2" applyNumberFormat="1" applyFont="1" applyFill="1" applyBorder="1" applyAlignment="1">
      <alignment horizontal="center" vertical="center"/>
    </xf>
    <xf numFmtId="0" fontId="30" fillId="2" borderId="31" xfId="2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49" fontId="24" fillId="0" borderId="0" xfId="1" applyNumberFormat="1" applyFont="1" applyAlignment="1">
      <alignment horizontal="center"/>
    </xf>
    <xf numFmtId="0" fontId="32" fillId="3" borderId="32" xfId="2" applyFont="1" applyFill="1" applyBorder="1" applyAlignment="1">
      <alignment horizontal="center" vertical="center"/>
    </xf>
    <xf numFmtId="164" fontId="33" fillId="0" borderId="33" xfId="2" applyNumberFormat="1" applyFont="1" applyBorder="1" applyAlignment="1">
      <alignment horizontal="left" vertical="center"/>
    </xf>
    <xf numFmtId="0" fontId="34" fillId="0" borderId="34" xfId="2" applyFont="1" applyBorder="1" applyAlignment="1">
      <alignment horizontal="center" vertical="center"/>
    </xf>
    <xf numFmtId="0" fontId="34" fillId="0" borderId="35" xfId="2" applyFont="1" applyBorder="1" applyAlignment="1">
      <alignment horizontal="center" vertical="center"/>
    </xf>
    <xf numFmtId="0" fontId="34" fillId="0" borderId="36" xfId="2" applyFont="1" applyBorder="1" applyAlignment="1">
      <alignment horizontal="center" vertical="center"/>
    </xf>
    <xf numFmtId="0" fontId="34" fillId="0" borderId="37" xfId="2" applyFont="1" applyBorder="1" applyAlignment="1">
      <alignment horizontal="center" vertical="center"/>
    </xf>
    <xf numFmtId="0" fontId="34" fillId="0" borderId="38" xfId="2" applyFont="1" applyBorder="1" applyAlignment="1">
      <alignment horizontal="center" vertical="center"/>
    </xf>
    <xf numFmtId="0" fontId="34" fillId="0" borderId="45" xfId="2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46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34" fillId="2" borderId="8" xfId="2" applyFont="1" applyFill="1" applyBorder="1" applyAlignment="1">
      <alignment horizontal="center" vertical="center"/>
    </xf>
    <xf numFmtId="0" fontId="37" fillId="8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2" fillId="2" borderId="39" xfId="2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5" fillId="0" borderId="49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4" fillId="2" borderId="40" xfId="2" applyFont="1" applyFill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8" borderId="43" xfId="0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5" fillId="0" borderId="32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7" fillId="0" borderId="34" xfId="0" applyFont="1" applyBorder="1" applyAlignment="1">
      <alignment horizontal="center" vertical="center"/>
    </xf>
    <xf numFmtId="0" fontId="37" fillId="8" borderId="36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4" fillId="2" borderId="24" xfId="0" applyFont="1" applyFill="1" applyBorder="1" applyAlignment="1">
      <alignment horizontal="left" vertical="center"/>
    </xf>
    <xf numFmtId="0" fontId="34" fillId="0" borderId="46" xfId="0" applyFont="1" applyBorder="1" applyAlignment="1">
      <alignment horizontal="left" vertical="center"/>
    </xf>
    <xf numFmtId="49" fontId="34" fillId="0" borderId="24" xfId="0" applyNumberFormat="1" applyFont="1" applyBorder="1" applyAlignment="1">
      <alignment horizontal="left" vertical="center"/>
    </xf>
    <xf numFmtId="0" fontId="34" fillId="0" borderId="8" xfId="2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49" fontId="34" fillId="2" borderId="46" xfId="0" applyNumberFormat="1" applyFont="1" applyFill="1" applyBorder="1" applyAlignment="1">
      <alignment horizontal="left" vertical="center"/>
    </xf>
    <xf numFmtId="0" fontId="34" fillId="2" borderId="52" xfId="0" applyFont="1" applyFill="1" applyBorder="1" applyAlignment="1">
      <alignment horizontal="left" vertical="center"/>
    </xf>
    <xf numFmtId="0" fontId="34" fillId="2" borderId="53" xfId="0" applyFont="1" applyFill="1" applyBorder="1" applyAlignment="1">
      <alignment horizontal="left" vertical="center"/>
    </xf>
    <xf numFmtId="0" fontId="34" fillId="2" borderId="41" xfId="2" applyFont="1" applyFill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8" borderId="41" xfId="0" applyFont="1" applyFill="1" applyBorder="1" applyAlignment="1">
      <alignment horizontal="center" vertical="center"/>
    </xf>
    <xf numFmtId="0" fontId="32" fillId="2" borderId="42" xfId="2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8" fillId="0" borderId="0" xfId="1" applyFont="1"/>
    <xf numFmtId="0" fontId="38" fillId="0" borderId="0" xfId="1" applyFont="1" applyAlignment="1">
      <alignment horizontal="center"/>
    </xf>
    <xf numFmtId="0" fontId="39" fillId="0" borderId="44" xfId="1" applyFont="1" applyBorder="1" applyAlignment="1">
      <alignment horizontal="left" vertical="center"/>
    </xf>
    <xf numFmtId="0" fontId="40" fillId="0" borderId="24" xfId="1" applyFont="1" applyBorder="1" applyAlignment="1">
      <alignment horizontal="left" vertical="center"/>
    </xf>
    <xf numFmtId="0" fontId="39" fillId="0" borderId="43" xfId="1" applyFont="1" applyBorder="1" applyAlignment="1">
      <alignment horizontal="left" vertical="center"/>
    </xf>
    <xf numFmtId="0" fontId="11" fillId="7" borderId="71" xfId="0" applyFont="1" applyFill="1" applyBorder="1" applyAlignment="1">
      <alignment horizontal="left" vertical="top"/>
    </xf>
    <xf numFmtId="0" fontId="2" fillId="0" borderId="23" xfId="1" applyFont="1" applyBorder="1" applyAlignment="1">
      <alignment horizontal="left" vertical="center"/>
    </xf>
    <xf numFmtId="0" fontId="42" fillId="0" borderId="0" xfId="0" applyFont="1" applyAlignment="1">
      <alignment horizontal="center" vertical="top"/>
    </xf>
    <xf numFmtId="0" fontId="10" fillId="10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vertical="center"/>
    </xf>
    <xf numFmtId="0" fontId="11" fillId="11" borderId="5" xfId="0" applyFont="1" applyFill="1" applyBorder="1" applyAlignment="1">
      <alignment vertical="center"/>
    </xf>
    <xf numFmtId="0" fontId="11" fillId="12" borderId="62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center" vertical="center"/>
    </xf>
    <xf numFmtId="0" fontId="11" fillId="12" borderId="74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6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9" borderId="76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1" fontId="24" fillId="2" borderId="18" xfId="2" applyNumberFormat="1" applyFont="1" applyFill="1" applyBorder="1" applyAlignment="1" applyProtection="1">
      <alignment horizontal="center" vertical="center"/>
      <protection locked="0"/>
    </xf>
    <xf numFmtId="1" fontId="6" fillId="2" borderId="20" xfId="2" applyNumberFormat="1" applyFont="1" applyFill="1" applyBorder="1" applyAlignment="1">
      <alignment horizontal="center" vertical="center"/>
    </xf>
    <xf numFmtId="1" fontId="30" fillId="2" borderId="21" xfId="2" applyNumberFormat="1" applyFont="1" applyFill="1" applyBorder="1" applyAlignment="1" applyProtection="1">
      <alignment horizontal="center" vertical="center"/>
      <protection locked="0"/>
    </xf>
    <xf numFmtId="1" fontId="30" fillId="2" borderId="21" xfId="2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1" fontId="24" fillId="2" borderId="25" xfId="2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vertical="center"/>
    </xf>
    <xf numFmtId="0" fontId="43" fillId="0" borderId="21" xfId="1" applyFont="1" applyBorder="1" applyAlignment="1">
      <alignment horizontal="left"/>
    </xf>
    <xf numFmtId="0" fontId="11" fillId="10" borderId="62" xfId="0" applyFont="1" applyFill="1" applyBorder="1" applyAlignment="1">
      <alignment horizontal="left" vertical="center"/>
    </xf>
    <xf numFmtId="0" fontId="11" fillId="10" borderId="81" xfId="0" applyFont="1" applyFill="1" applyBorder="1" applyAlignment="1">
      <alignment horizontal="left" vertical="center"/>
    </xf>
    <xf numFmtId="0" fontId="10" fillId="9" borderId="83" xfId="0" applyFont="1" applyFill="1" applyBorder="1" applyAlignment="1">
      <alignment horizontal="center" vertical="center"/>
    </xf>
    <xf numFmtId="0" fontId="11" fillId="11" borderId="81" xfId="0" applyFont="1" applyFill="1" applyBorder="1" applyAlignment="1">
      <alignment vertical="center"/>
    </xf>
    <xf numFmtId="0" fontId="10" fillId="9" borderId="21" xfId="0" applyFont="1" applyFill="1" applyBorder="1" applyAlignment="1">
      <alignment horizontal="center" vertical="center"/>
    </xf>
    <xf numFmtId="0" fontId="11" fillId="12" borderId="80" xfId="0" applyFont="1" applyFill="1" applyBorder="1" applyAlignment="1">
      <alignment vertical="center"/>
    </xf>
    <xf numFmtId="0" fontId="10" fillId="0" borderId="84" xfId="0" applyFont="1" applyBorder="1" applyAlignment="1">
      <alignment horizontal="center" vertical="center"/>
    </xf>
    <xf numFmtId="0" fontId="11" fillId="0" borderId="81" xfId="0" applyFont="1" applyBorder="1" applyAlignment="1">
      <alignment vertical="center"/>
    </xf>
    <xf numFmtId="0" fontId="44" fillId="0" borderId="46" xfId="0" applyFont="1" applyBorder="1" applyAlignment="1">
      <alignment horizontal="left" vertical="center"/>
    </xf>
    <xf numFmtId="0" fontId="45" fillId="0" borderId="24" xfId="0" applyFont="1" applyBorder="1" applyAlignment="1">
      <alignment horizontal="left" vertical="center"/>
    </xf>
    <xf numFmtId="0" fontId="17" fillId="2" borderId="8" xfId="2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3" fillId="2" borderId="39" xfId="2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44" fillId="0" borderId="49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17" fillId="2" borderId="40" xfId="2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44" fillId="0" borderId="32" xfId="0" applyFont="1" applyBorder="1" applyAlignment="1">
      <alignment horizontal="left" vertical="center"/>
    </xf>
    <xf numFmtId="0" fontId="45" fillId="0" borderId="33" xfId="0" applyFont="1" applyBorder="1" applyAlignment="1">
      <alignment horizontal="left" vertical="center"/>
    </xf>
    <xf numFmtId="0" fontId="17" fillId="2" borderId="34" xfId="2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4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17" fillId="2" borderId="41" xfId="2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45" fillId="0" borderId="86" xfId="0" applyFont="1" applyBorder="1" applyAlignment="1">
      <alignment horizontal="left" vertical="center"/>
    </xf>
    <xf numFmtId="0" fontId="44" fillId="0" borderId="87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left" vertical="center"/>
    </xf>
    <xf numFmtId="0" fontId="11" fillId="0" borderId="90" xfId="0" applyFont="1" applyBorder="1" applyAlignment="1">
      <alignment horizontal="left" vertical="center"/>
    </xf>
    <xf numFmtId="0" fontId="14" fillId="0" borderId="74" xfId="0" applyFont="1" applyBorder="1" applyAlignment="1">
      <alignment vertical="center"/>
    </xf>
    <xf numFmtId="0" fontId="21" fillId="10" borderId="57" xfId="0" applyFont="1" applyFill="1" applyBorder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11" borderId="4" xfId="0" applyFont="1" applyFill="1" applyBorder="1" applyAlignment="1">
      <alignment vertical="center"/>
    </xf>
    <xf numFmtId="0" fontId="21" fillId="11" borderId="5" xfId="0" applyFont="1" applyFill="1" applyBorder="1" applyAlignment="1">
      <alignment vertical="center"/>
    </xf>
    <xf numFmtId="0" fontId="21" fillId="12" borderId="4" xfId="0" applyFont="1" applyFill="1" applyBorder="1" applyAlignment="1">
      <alignment vertical="center"/>
    </xf>
    <xf numFmtId="0" fontId="21" fillId="12" borderId="75" xfId="0" applyFont="1" applyFill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4" xfId="0" applyFont="1" applyBorder="1" applyAlignment="1">
      <alignment vertical="center"/>
    </xf>
    <xf numFmtId="0" fontId="21" fillId="0" borderId="64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78" xfId="0" applyFont="1" applyBorder="1" applyAlignment="1">
      <alignment horizontal="left" vertical="center"/>
    </xf>
    <xf numFmtId="0" fontId="21" fillId="0" borderId="79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8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41" fillId="7" borderId="0" xfId="0" applyFont="1" applyFill="1" applyAlignment="1">
      <alignment horizontal="left" vertical="center" wrapText="1"/>
    </xf>
    <xf numFmtId="0" fontId="41" fillId="7" borderId="69" xfId="0" applyFont="1" applyFill="1" applyBorder="1" applyAlignment="1">
      <alignment horizontal="left" vertical="center" wrapText="1"/>
    </xf>
    <xf numFmtId="0" fontId="9" fillId="4" borderId="4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49" fontId="42" fillId="4" borderId="59" xfId="0" applyNumberFormat="1" applyFont="1" applyFill="1" applyBorder="1" applyAlignment="1">
      <alignment horizontal="center" vertical="top"/>
    </xf>
    <xf numFmtId="49" fontId="42" fillId="4" borderId="60" xfId="0" applyNumberFormat="1" applyFont="1" applyFill="1" applyBorder="1" applyAlignment="1">
      <alignment horizontal="center" vertical="top"/>
    </xf>
    <xf numFmtId="49" fontId="42" fillId="4" borderId="61" xfId="0" applyNumberFormat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_POULES" xfId="2" xr:uid="{00000000-0005-0000-0000-000002000000}"/>
  </cellStyles>
  <dxfs count="18">
    <dxf>
      <fill>
        <patternFill>
          <bgColor indexed="47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indexed="1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125" zoomScaleNormal="125" workbookViewId="0">
      <selection activeCell="I9" sqref="I9"/>
    </sheetView>
  </sheetViews>
  <sheetFormatPr baseColWidth="10" defaultColWidth="12" defaultRowHeight="12.75" x14ac:dyDescent="0.2"/>
  <cols>
    <col min="1" max="1" width="3.28515625" style="4" bestFit="1" customWidth="1"/>
    <col min="2" max="2" width="16" style="8" customWidth="1"/>
    <col min="3" max="3" width="11.7109375" style="8" customWidth="1"/>
    <col min="4" max="4" width="2.7109375" style="4" customWidth="1"/>
    <col min="5" max="5" width="3.28515625" style="4" bestFit="1" customWidth="1"/>
    <col min="6" max="6" width="16.5703125" style="12" customWidth="1"/>
    <col min="7" max="7" width="14.5703125" style="12" customWidth="1"/>
    <col min="8" max="9" width="2.7109375" style="4" customWidth="1"/>
    <col min="10" max="10" width="15.140625" style="12" customWidth="1"/>
    <col min="11" max="11" width="12.140625" style="12" customWidth="1"/>
    <col min="12" max="12" width="12" style="4"/>
    <col min="13" max="13" width="12.140625" style="4" bestFit="1" customWidth="1"/>
    <col min="14" max="16384" width="12" style="4"/>
  </cols>
  <sheetData>
    <row r="1" spans="1:13" s="1" customFormat="1" ht="33.75" x14ac:dyDescent="0.2">
      <c r="A1" s="222" t="s">
        <v>0</v>
      </c>
      <c r="B1" s="223"/>
      <c r="C1" s="224"/>
      <c r="E1" s="225" t="s">
        <v>1</v>
      </c>
      <c r="F1" s="226"/>
      <c r="G1" s="227"/>
      <c r="I1" s="228" t="s">
        <v>2</v>
      </c>
      <c r="J1" s="229"/>
      <c r="K1" s="230"/>
    </row>
    <row r="2" spans="1:13" s="120" customFormat="1" ht="20.100000000000001" customHeight="1" x14ac:dyDescent="0.2">
      <c r="A2" s="231" t="s">
        <v>62</v>
      </c>
      <c r="B2" s="232"/>
      <c r="C2" s="233"/>
      <c r="E2" s="231" t="s">
        <v>62</v>
      </c>
      <c r="F2" s="232"/>
      <c r="G2" s="233"/>
      <c r="I2" s="231" t="s">
        <v>62</v>
      </c>
      <c r="J2" s="232"/>
      <c r="K2" s="233"/>
    </row>
    <row r="3" spans="1:13" s="3" customFormat="1" ht="15.75" customHeight="1" x14ac:dyDescent="0.2">
      <c r="A3" s="2">
        <v>1</v>
      </c>
      <c r="B3" s="201" t="s">
        <v>63</v>
      </c>
      <c r="C3" s="202" t="s">
        <v>64</v>
      </c>
      <c r="E3" s="143">
        <v>1</v>
      </c>
      <c r="F3" s="155" t="s">
        <v>77</v>
      </c>
      <c r="G3" s="156" t="s">
        <v>78</v>
      </c>
      <c r="I3" s="2">
        <v>1</v>
      </c>
      <c r="J3" s="121" t="s">
        <v>100</v>
      </c>
      <c r="K3" s="122" t="s">
        <v>101</v>
      </c>
    </row>
    <row r="4" spans="1:13" s="3" customFormat="1" ht="15.75" customHeight="1" x14ac:dyDescent="0.2">
      <c r="A4" s="143">
        <v>2</v>
      </c>
      <c r="B4" s="203" t="s">
        <v>24</v>
      </c>
      <c r="C4" s="204" t="s">
        <v>65</v>
      </c>
      <c r="E4" s="157">
        <v>2</v>
      </c>
      <c r="F4" s="123" t="s">
        <v>79</v>
      </c>
      <c r="G4" s="158" t="s">
        <v>80</v>
      </c>
      <c r="I4" s="15">
        <v>2</v>
      </c>
      <c r="J4" s="123" t="s">
        <v>102</v>
      </c>
      <c r="K4" s="124" t="s">
        <v>103</v>
      </c>
    </row>
    <row r="5" spans="1:13" s="3" customFormat="1" ht="15.75" customHeight="1" x14ac:dyDescent="0.2">
      <c r="A5" s="129">
        <v>3</v>
      </c>
      <c r="B5" s="205" t="s">
        <v>66</v>
      </c>
      <c r="C5" s="206" t="s">
        <v>67</v>
      </c>
      <c r="E5" s="159">
        <v>3</v>
      </c>
      <c r="F5" s="128" t="s">
        <v>81</v>
      </c>
      <c r="G5" s="160" t="s">
        <v>82</v>
      </c>
      <c r="I5" s="127">
        <v>3</v>
      </c>
      <c r="J5" s="125" t="s">
        <v>46</v>
      </c>
      <c r="K5" s="126" t="s">
        <v>86</v>
      </c>
    </row>
    <row r="6" spans="1:13" ht="15.75" customHeight="1" x14ac:dyDescent="0.2">
      <c r="A6" s="137">
        <v>4</v>
      </c>
      <c r="B6" s="207" t="s">
        <v>68</v>
      </c>
      <c r="C6" s="208" t="s">
        <v>61</v>
      </c>
      <c r="E6" s="161">
        <v>4</v>
      </c>
      <c r="F6" s="134" t="s">
        <v>83</v>
      </c>
      <c r="G6" s="162" t="s">
        <v>84</v>
      </c>
      <c r="I6" s="137">
        <v>4</v>
      </c>
      <c r="J6" s="130" t="s">
        <v>15</v>
      </c>
      <c r="K6" s="132" t="s">
        <v>13</v>
      </c>
      <c r="M6" s="3"/>
    </row>
    <row r="7" spans="1:13" ht="15.75" customHeight="1" x14ac:dyDescent="0.2">
      <c r="A7" s="137">
        <v>5</v>
      </c>
      <c r="B7" s="209" t="s">
        <v>69</v>
      </c>
      <c r="C7" s="210" t="s">
        <v>70</v>
      </c>
      <c r="E7" s="143">
        <v>5</v>
      </c>
      <c r="F7" s="135" t="s">
        <v>37</v>
      </c>
      <c r="G7" s="162" t="s">
        <v>85</v>
      </c>
      <c r="I7" s="129">
        <v>5</v>
      </c>
      <c r="J7" s="136" t="s">
        <v>49</v>
      </c>
      <c r="K7" s="131" t="s">
        <v>104</v>
      </c>
      <c r="M7" s="3"/>
    </row>
    <row r="8" spans="1:13" ht="15.75" customHeight="1" x14ac:dyDescent="0.2">
      <c r="A8" s="137">
        <v>6</v>
      </c>
      <c r="B8" s="207" t="s">
        <v>25</v>
      </c>
      <c r="C8" s="210" t="s">
        <v>71</v>
      </c>
      <c r="E8" s="143">
        <v>6</v>
      </c>
      <c r="F8" s="135" t="s">
        <v>46</v>
      </c>
      <c r="G8" s="162" t="s">
        <v>86</v>
      </c>
      <c r="I8" s="139">
        <v>6</v>
      </c>
      <c r="J8" s="198" t="s">
        <v>105</v>
      </c>
      <c r="K8" s="133" t="s">
        <v>106</v>
      </c>
      <c r="M8" s="3"/>
    </row>
    <row r="9" spans="1:13" ht="15.75" customHeight="1" x14ac:dyDescent="0.2">
      <c r="A9" s="138">
        <v>7</v>
      </c>
      <c r="B9" s="209" t="s">
        <v>15</v>
      </c>
      <c r="C9" s="211" t="s">
        <v>13</v>
      </c>
      <c r="E9" s="143">
        <v>7</v>
      </c>
      <c r="F9" s="135" t="s">
        <v>15</v>
      </c>
      <c r="G9" s="162" t="s">
        <v>13</v>
      </c>
      <c r="I9" s="197"/>
      <c r="J9" s="142"/>
      <c r="K9" s="199"/>
      <c r="M9" s="3"/>
    </row>
    <row r="10" spans="1:13" ht="15.75" customHeight="1" x14ac:dyDescent="0.2">
      <c r="A10" s="141">
        <v>8</v>
      </c>
      <c r="B10" s="212" t="s">
        <v>59</v>
      </c>
      <c r="C10" s="213" t="s">
        <v>60</v>
      </c>
      <c r="E10" s="143">
        <v>8</v>
      </c>
      <c r="F10" s="135" t="s">
        <v>41</v>
      </c>
      <c r="G10" s="162" t="s">
        <v>87</v>
      </c>
      <c r="J10" s="14"/>
      <c r="K10" s="200"/>
      <c r="M10" s="3"/>
    </row>
    <row r="11" spans="1:13" s="6" customFormat="1" ht="15.75" customHeight="1" x14ac:dyDescent="0.2">
      <c r="A11" s="140">
        <v>9</v>
      </c>
      <c r="B11" s="212" t="s">
        <v>28</v>
      </c>
      <c r="C11" s="214" t="s">
        <v>58</v>
      </c>
      <c r="E11" s="143">
        <v>9</v>
      </c>
      <c r="F11" s="135" t="s">
        <v>88</v>
      </c>
      <c r="G11" s="162" t="s">
        <v>89</v>
      </c>
      <c r="I11" s="4"/>
      <c r="J11" s="14"/>
      <c r="K11" s="5"/>
      <c r="M11" s="3"/>
    </row>
    <row r="12" spans="1:13" ht="15.75" customHeight="1" x14ac:dyDescent="0.2">
      <c r="A12" s="140">
        <v>10</v>
      </c>
      <c r="B12" s="215" t="s">
        <v>72</v>
      </c>
      <c r="C12" s="216" t="s">
        <v>13</v>
      </c>
      <c r="E12" s="143">
        <v>10</v>
      </c>
      <c r="F12" s="135" t="s">
        <v>90</v>
      </c>
      <c r="G12" s="162" t="s">
        <v>91</v>
      </c>
      <c r="I12" s="7"/>
      <c r="J12" s="14"/>
      <c r="K12" s="9"/>
      <c r="M12" s="3"/>
    </row>
    <row r="13" spans="1:13" ht="15.75" customHeight="1" x14ac:dyDescent="0.2">
      <c r="A13" s="140">
        <v>11</v>
      </c>
      <c r="B13" s="217" t="s">
        <v>73</v>
      </c>
      <c r="C13" s="218" t="s">
        <v>74</v>
      </c>
      <c r="E13" s="143">
        <v>11</v>
      </c>
      <c r="F13" s="135" t="s">
        <v>88</v>
      </c>
      <c r="G13" s="162" t="s">
        <v>92</v>
      </c>
      <c r="I13" s="7"/>
      <c r="J13" s="14"/>
      <c r="K13" s="9"/>
      <c r="M13" s="3"/>
    </row>
    <row r="14" spans="1:13" ht="15.75" customHeight="1" x14ac:dyDescent="0.2">
      <c r="A14" s="140">
        <v>12</v>
      </c>
      <c r="B14" s="215" t="s">
        <v>75</v>
      </c>
      <c r="C14" s="218" t="s">
        <v>76</v>
      </c>
      <c r="E14" s="143">
        <v>12</v>
      </c>
      <c r="F14" s="135" t="s">
        <v>39</v>
      </c>
      <c r="G14" s="162" t="s">
        <v>93</v>
      </c>
      <c r="I14" s="7"/>
      <c r="J14" s="14"/>
      <c r="K14" s="9"/>
    </row>
    <row r="15" spans="1:13" ht="15.75" customHeight="1" x14ac:dyDescent="0.2">
      <c r="A15" s="195"/>
      <c r="E15" s="143">
        <v>13</v>
      </c>
      <c r="F15" s="135" t="s">
        <v>94</v>
      </c>
      <c r="G15" s="162" t="s">
        <v>95</v>
      </c>
      <c r="I15" s="7"/>
      <c r="J15" s="14"/>
      <c r="K15" s="9"/>
    </row>
    <row r="16" spans="1:13" ht="15.75" customHeight="1" x14ac:dyDescent="0.2">
      <c r="A16" s="196"/>
      <c r="B16" s="10"/>
      <c r="C16" s="5"/>
      <c r="E16" s="143">
        <v>14</v>
      </c>
      <c r="F16" s="153" t="s">
        <v>96</v>
      </c>
      <c r="G16" s="153" t="s">
        <v>97</v>
      </c>
      <c r="I16" s="7"/>
      <c r="J16" s="14"/>
      <c r="K16" s="9"/>
    </row>
    <row r="17" spans="1:11" ht="15.75" customHeight="1" x14ac:dyDescent="0.25">
      <c r="A17" s="196"/>
      <c r="B17" s="10"/>
      <c r="C17" s="5"/>
      <c r="E17" s="142">
        <v>15</v>
      </c>
      <c r="F17" s="154" t="s">
        <v>98</v>
      </c>
      <c r="G17" s="142" t="s">
        <v>99</v>
      </c>
      <c r="I17" s="7"/>
      <c r="J17" s="14"/>
      <c r="K17" s="9"/>
    </row>
    <row r="18" spans="1:11" ht="15" customHeight="1" x14ac:dyDescent="0.2">
      <c r="E18" s="142"/>
      <c r="F18" s="142"/>
      <c r="G18" s="142"/>
    </row>
    <row r="19" spans="1:11" ht="15.75" customHeight="1" x14ac:dyDescent="0.2">
      <c r="F19" s="4"/>
      <c r="G19" s="4"/>
    </row>
    <row r="20" spans="1:11" ht="15.75" customHeight="1" x14ac:dyDescent="0.2">
      <c r="F20" s="4"/>
      <c r="G20" s="4"/>
    </row>
    <row r="21" spans="1:11" ht="15.75" customHeight="1" x14ac:dyDescent="0.2"/>
    <row r="22" spans="1:11" s="11" customFormat="1" ht="20.100000000000001" customHeight="1" x14ac:dyDescent="0.2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</row>
    <row r="23" spans="1:11" ht="20.100000000000001" customHeight="1" x14ac:dyDescent="0.2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</row>
    <row r="24" spans="1:11" ht="20.100000000000001" customHeight="1" x14ac:dyDescent="0.2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</row>
    <row r="25" spans="1:11" s="12" customFormat="1" ht="20.100000000000001" customHeight="1" thickBot="1" x14ac:dyDescent="0.25"/>
    <row r="26" spans="1:11" s="12" customFormat="1" ht="24.95" customHeight="1" thickTop="1" x14ac:dyDescent="0.2">
      <c r="A26" s="18" t="s">
        <v>12</v>
      </c>
      <c r="B26" s="19"/>
      <c r="C26" s="19"/>
      <c r="D26" s="20"/>
      <c r="E26" s="20"/>
      <c r="F26" s="21"/>
      <c r="G26" s="21"/>
      <c r="H26" s="20"/>
      <c r="I26" s="20"/>
      <c r="J26" s="19"/>
      <c r="K26" s="22"/>
    </row>
    <row r="27" spans="1:11" s="13" customFormat="1" ht="14.25" customHeight="1" x14ac:dyDescent="0.2">
      <c r="A27" s="23"/>
      <c r="B27" s="16" t="s">
        <v>4</v>
      </c>
      <c r="C27" s="27" t="s">
        <v>16</v>
      </c>
      <c r="D27" s="27"/>
      <c r="E27" s="27"/>
      <c r="F27" s="27"/>
      <c r="G27" s="27"/>
      <c r="H27" s="27"/>
      <c r="I27" s="27"/>
      <c r="J27" s="27"/>
      <c r="K27" s="28"/>
    </row>
    <row r="28" spans="1:11" s="12" customFormat="1" ht="38.25" customHeight="1" x14ac:dyDescent="0.2">
      <c r="A28" s="24"/>
      <c r="B28" s="17"/>
      <c r="C28" s="220" t="s">
        <v>17</v>
      </c>
      <c r="D28" s="220"/>
      <c r="E28" s="220"/>
      <c r="F28" s="220"/>
      <c r="G28" s="220"/>
      <c r="H28" s="220"/>
      <c r="I28" s="220"/>
      <c r="J28" s="220"/>
      <c r="K28" s="221"/>
    </row>
    <row r="29" spans="1:11" s="12" customFormat="1" ht="24.95" customHeight="1" x14ac:dyDescent="0.2">
      <c r="A29" s="23"/>
      <c r="B29" s="16" t="s">
        <v>5</v>
      </c>
      <c r="C29" s="27" t="s">
        <v>18</v>
      </c>
      <c r="D29" s="27"/>
      <c r="E29" s="27"/>
      <c r="F29" s="27"/>
      <c r="G29" s="27"/>
      <c r="H29" s="27"/>
      <c r="I29" s="27"/>
      <c r="J29" s="27"/>
      <c r="K29" s="28"/>
    </row>
    <row r="30" spans="1:11" s="12" customFormat="1" ht="12" customHeight="1" x14ac:dyDescent="0.2">
      <c r="A30" s="23"/>
      <c r="B30" s="16"/>
      <c r="C30" s="27" t="s">
        <v>19</v>
      </c>
      <c r="D30" s="27"/>
      <c r="E30" s="27"/>
      <c r="F30" s="27"/>
      <c r="G30" s="27"/>
      <c r="H30" s="27"/>
      <c r="I30" s="27"/>
      <c r="J30" s="27"/>
      <c r="K30" s="28"/>
    </row>
    <row r="31" spans="1:11" s="12" customFormat="1" ht="23.25" customHeight="1" x14ac:dyDescent="0.2">
      <c r="A31" s="23"/>
      <c r="B31" s="16" t="s">
        <v>3</v>
      </c>
      <c r="C31" s="27" t="s">
        <v>20</v>
      </c>
      <c r="D31" s="27"/>
      <c r="E31" s="27"/>
      <c r="F31" s="27"/>
      <c r="G31" s="27"/>
      <c r="H31" s="27"/>
      <c r="I31" s="27"/>
      <c r="J31" s="27"/>
      <c r="K31" s="28"/>
    </row>
    <row r="32" spans="1:11" ht="17.25" customHeight="1" thickBot="1" x14ac:dyDescent="0.25">
      <c r="A32" s="25"/>
      <c r="B32" s="26"/>
      <c r="C32" s="118" t="s">
        <v>21</v>
      </c>
      <c r="D32" s="29"/>
      <c r="E32" s="29"/>
      <c r="F32" s="29"/>
      <c r="G32" s="29"/>
      <c r="H32" s="29"/>
      <c r="I32" s="29"/>
      <c r="J32" s="29"/>
      <c r="K32" s="30"/>
    </row>
    <row r="33" ht="13.5" customHeight="1" thickTop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8">
    <mergeCell ref="A22:K24"/>
    <mergeCell ref="C28:K28"/>
    <mergeCell ref="A1:C1"/>
    <mergeCell ref="E1:G1"/>
    <mergeCell ref="I1:K1"/>
    <mergeCell ref="A2:C2"/>
    <mergeCell ref="E2:G2"/>
    <mergeCell ref="I2:K2"/>
  </mergeCells>
  <phoneticPr fontId="1" type="noConversion"/>
  <conditionalFormatting sqref="I3 A3:A5 E3:E16 A9 I12:I17 A16:A17 A26">
    <cfRule type="cellIs" dxfId="17" priority="14" stopIfTrue="1" operator="equal">
      <formula>1</formula>
    </cfRule>
  </conditionalFormatting>
  <conditionalFormatting sqref="I5:I9">
    <cfRule type="cellIs" dxfId="16" priority="1" stopIfTrue="1" operator="equal">
      <formula>1</formula>
    </cfRule>
  </conditionalFormatting>
  <printOptions horizontalCentered="1"/>
  <pageMargins left="0" right="0" top="1.9685039370078741" bottom="0" header="0.59055118110236227" footer="0"/>
  <pageSetup paperSize="9" orientation="portrait" horizontalDpi="4294967293" verticalDpi="360" r:id="rId1"/>
  <headerFooter alignWithMargins="0">
    <oddHeader>&amp;C&amp;"Calibri,Gras"&amp;22&amp;UPOULE DU MOIS
&amp;"Calibri,Normal"&amp;KFF0000Décembre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3"/>
  <sheetViews>
    <sheetView workbookViewId="0">
      <selection activeCell="P23" sqref="P23"/>
    </sheetView>
  </sheetViews>
  <sheetFormatPr baseColWidth="10" defaultRowHeight="12.75" x14ac:dyDescent="0.2"/>
  <cols>
    <col min="1" max="1" width="11.42578125" style="38"/>
    <col min="2" max="2" width="5.7109375" style="38" customWidth="1"/>
    <col min="3" max="24" width="3.7109375" style="38" customWidth="1"/>
    <col min="25" max="25" width="5.140625" style="62" customWidth="1"/>
    <col min="26" max="27" width="3.7109375" style="38" customWidth="1"/>
    <col min="28" max="28" width="4.42578125" style="38" bestFit="1" customWidth="1"/>
    <col min="29" max="29" width="3.7109375" style="38" customWidth="1"/>
    <col min="30" max="16384" width="11.42578125" style="38"/>
  </cols>
  <sheetData>
    <row r="1" spans="1:29" ht="20.100000000000001" customHeight="1" thickTop="1" x14ac:dyDescent="0.2">
      <c r="A1" s="31" t="s">
        <v>0</v>
      </c>
      <c r="B1" s="32">
        <v>43732</v>
      </c>
      <c r="C1" s="33">
        <v>0</v>
      </c>
      <c r="D1" s="34">
        <v>1</v>
      </c>
      <c r="E1" s="34">
        <v>2</v>
      </c>
      <c r="F1" s="34">
        <v>3</v>
      </c>
      <c r="G1" s="34">
        <v>4</v>
      </c>
      <c r="H1" s="34">
        <v>5</v>
      </c>
      <c r="I1" s="34">
        <v>6</v>
      </c>
      <c r="J1" s="34">
        <v>7</v>
      </c>
      <c r="K1" s="34">
        <v>8</v>
      </c>
      <c r="L1" s="34">
        <v>9</v>
      </c>
      <c r="M1" s="34">
        <v>10</v>
      </c>
      <c r="N1" s="34">
        <v>11</v>
      </c>
      <c r="O1" s="34">
        <v>12</v>
      </c>
      <c r="P1" s="34">
        <v>13</v>
      </c>
      <c r="Q1" s="34">
        <v>14</v>
      </c>
      <c r="R1" s="35">
        <v>15</v>
      </c>
      <c r="S1" s="34">
        <v>16</v>
      </c>
      <c r="T1" s="34">
        <v>17</v>
      </c>
      <c r="U1" s="34">
        <v>18</v>
      </c>
      <c r="V1" s="34">
        <v>19</v>
      </c>
      <c r="W1" s="34">
        <v>20</v>
      </c>
      <c r="X1" s="34">
        <v>21</v>
      </c>
      <c r="Y1" s="36" t="s">
        <v>6</v>
      </c>
      <c r="Z1" s="34" t="s">
        <v>7</v>
      </c>
      <c r="AA1" s="34" t="s">
        <v>8</v>
      </c>
      <c r="AB1" s="34" t="s">
        <v>9</v>
      </c>
      <c r="AC1" s="37" t="s">
        <v>10</v>
      </c>
    </row>
    <row r="2" spans="1:29" ht="18.75" x14ac:dyDescent="0.2">
      <c r="A2" s="144" t="s">
        <v>30</v>
      </c>
      <c r="B2" s="145"/>
      <c r="C2" s="146">
        <v>1</v>
      </c>
      <c r="D2" s="40"/>
      <c r="E2" s="42">
        <v>5</v>
      </c>
      <c r="F2" s="42">
        <v>4</v>
      </c>
      <c r="G2" s="42">
        <v>5</v>
      </c>
      <c r="H2" s="42">
        <v>5</v>
      </c>
      <c r="I2" s="42">
        <v>5</v>
      </c>
      <c r="J2" s="42">
        <v>5</v>
      </c>
      <c r="K2" s="42">
        <v>5</v>
      </c>
      <c r="L2" s="42">
        <v>5</v>
      </c>
      <c r="M2" s="42">
        <v>5</v>
      </c>
      <c r="N2" s="42">
        <v>1</v>
      </c>
      <c r="O2" s="42">
        <v>2</v>
      </c>
      <c r="P2" s="42"/>
      <c r="Q2" s="42"/>
      <c r="R2" s="42"/>
      <c r="S2" s="42"/>
      <c r="T2" s="42"/>
      <c r="U2" s="42"/>
      <c r="V2" s="42"/>
      <c r="W2" s="42"/>
      <c r="X2" s="42"/>
      <c r="Y2" s="147">
        <f t="shared" ref="Y2:Y13" si="0">COUNTIF(D2:X2,5)</f>
        <v>8</v>
      </c>
      <c r="Z2" s="148">
        <f>SUM(D2:X2)</f>
        <v>47</v>
      </c>
      <c r="AA2" s="149">
        <f>SUM(D2:D22)</f>
        <v>34</v>
      </c>
      <c r="AB2" s="149">
        <f t="shared" ref="AB2:AB13" si="1">SUM(Z2-AA2)</f>
        <v>13</v>
      </c>
      <c r="AC2" s="46">
        <v>4</v>
      </c>
    </row>
    <row r="3" spans="1:29" ht="18.75" x14ac:dyDescent="0.2">
      <c r="A3" s="150" t="s">
        <v>14</v>
      </c>
      <c r="B3" s="151"/>
      <c r="C3" s="146">
        <v>2</v>
      </c>
      <c r="D3" s="42">
        <v>2</v>
      </c>
      <c r="E3" s="40"/>
      <c r="F3" s="42">
        <v>1</v>
      </c>
      <c r="G3" s="42">
        <v>5</v>
      </c>
      <c r="H3" s="42">
        <v>5</v>
      </c>
      <c r="I3" s="42">
        <v>5</v>
      </c>
      <c r="J3" s="42">
        <v>5</v>
      </c>
      <c r="K3" s="42">
        <v>2</v>
      </c>
      <c r="L3" s="42">
        <v>5</v>
      </c>
      <c r="M3" s="42">
        <v>5</v>
      </c>
      <c r="N3" s="42">
        <v>1</v>
      </c>
      <c r="O3" s="42">
        <v>3</v>
      </c>
      <c r="P3" s="42"/>
      <c r="Q3" s="42"/>
      <c r="R3" s="42"/>
      <c r="S3" s="42"/>
      <c r="T3" s="42"/>
      <c r="U3" s="42"/>
      <c r="V3" s="42"/>
      <c r="W3" s="42"/>
      <c r="X3" s="42"/>
      <c r="Y3" s="147">
        <f t="shared" si="0"/>
        <v>6</v>
      </c>
      <c r="Z3" s="149">
        <f t="shared" ref="Z3:Z13" si="2">SUM(D3:X3)</f>
        <v>39</v>
      </c>
      <c r="AA3" s="149">
        <f>SUM(E2:E22)</f>
        <v>36</v>
      </c>
      <c r="AB3" s="149">
        <f t="shared" si="1"/>
        <v>3</v>
      </c>
      <c r="AC3" s="46">
        <v>5</v>
      </c>
    </row>
    <row r="4" spans="1:29" ht="18.75" x14ac:dyDescent="0.2">
      <c r="A4" s="150" t="s">
        <v>25</v>
      </c>
      <c r="B4" s="151"/>
      <c r="C4" s="146">
        <v>3</v>
      </c>
      <c r="D4" s="42">
        <v>5</v>
      </c>
      <c r="E4" s="42">
        <v>5</v>
      </c>
      <c r="F4" s="40"/>
      <c r="G4" s="42">
        <v>5</v>
      </c>
      <c r="H4" s="42">
        <v>5</v>
      </c>
      <c r="I4" s="42">
        <v>5</v>
      </c>
      <c r="J4" s="42">
        <v>5</v>
      </c>
      <c r="K4" s="42">
        <v>5</v>
      </c>
      <c r="L4" s="42">
        <v>5</v>
      </c>
      <c r="M4" s="42">
        <v>5</v>
      </c>
      <c r="N4" s="42">
        <v>3</v>
      </c>
      <c r="O4" s="42">
        <v>2</v>
      </c>
      <c r="P4" s="42"/>
      <c r="Q4" s="42"/>
      <c r="R4" s="42"/>
      <c r="S4" s="42"/>
      <c r="T4" s="42"/>
      <c r="U4" s="42"/>
      <c r="V4" s="42"/>
      <c r="W4" s="42"/>
      <c r="X4" s="42"/>
      <c r="Y4" s="147">
        <f t="shared" si="0"/>
        <v>9</v>
      </c>
      <c r="Z4" s="149">
        <f t="shared" si="2"/>
        <v>50</v>
      </c>
      <c r="AA4" s="149">
        <f>SUM(F2:F22)</f>
        <v>26</v>
      </c>
      <c r="AB4" s="149">
        <f t="shared" si="1"/>
        <v>24</v>
      </c>
      <c r="AC4" s="46">
        <v>3</v>
      </c>
    </row>
    <row r="5" spans="1:29" ht="18.75" x14ac:dyDescent="0.2">
      <c r="A5" s="150" t="s">
        <v>31</v>
      </c>
      <c r="B5" s="151"/>
      <c r="C5" s="146">
        <v>4</v>
      </c>
      <c r="D5" s="42">
        <v>1</v>
      </c>
      <c r="E5" s="42">
        <v>2</v>
      </c>
      <c r="F5" s="42">
        <v>2</v>
      </c>
      <c r="G5" s="40"/>
      <c r="H5" s="42">
        <v>0</v>
      </c>
      <c r="I5" s="42">
        <v>3</v>
      </c>
      <c r="J5" s="42">
        <v>3</v>
      </c>
      <c r="K5" s="42">
        <v>2</v>
      </c>
      <c r="L5" s="42">
        <v>5</v>
      </c>
      <c r="M5" s="42">
        <v>4</v>
      </c>
      <c r="N5" s="42">
        <v>3</v>
      </c>
      <c r="O5" s="42">
        <v>1</v>
      </c>
      <c r="P5" s="42"/>
      <c r="Q5" s="42"/>
      <c r="R5" s="42"/>
      <c r="S5" s="42"/>
      <c r="T5" s="42"/>
      <c r="U5" s="42"/>
      <c r="V5" s="42"/>
      <c r="W5" s="42"/>
      <c r="X5" s="42"/>
      <c r="Y5" s="147">
        <f t="shared" si="0"/>
        <v>1</v>
      </c>
      <c r="Z5" s="149">
        <f t="shared" si="2"/>
        <v>26</v>
      </c>
      <c r="AA5" s="149">
        <f>SUM(G2:G22)</f>
        <v>51</v>
      </c>
      <c r="AB5" s="149">
        <f t="shared" si="1"/>
        <v>-25</v>
      </c>
      <c r="AC5" s="46">
        <v>11</v>
      </c>
    </row>
    <row r="6" spans="1:29" ht="18.75" x14ac:dyDescent="0.2">
      <c r="A6" s="150" t="s">
        <v>28</v>
      </c>
      <c r="B6" s="151"/>
      <c r="C6" s="146">
        <v>5</v>
      </c>
      <c r="D6" s="42">
        <v>4</v>
      </c>
      <c r="E6" s="42">
        <v>2</v>
      </c>
      <c r="F6" s="42">
        <v>2</v>
      </c>
      <c r="G6" s="42">
        <v>5</v>
      </c>
      <c r="H6" s="40"/>
      <c r="I6" s="42">
        <v>2</v>
      </c>
      <c r="J6" s="42">
        <v>2</v>
      </c>
      <c r="K6" s="42">
        <v>3</v>
      </c>
      <c r="L6" s="42">
        <v>5</v>
      </c>
      <c r="M6" s="42">
        <v>3</v>
      </c>
      <c r="N6" s="42">
        <v>1</v>
      </c>
      <c r="O6" s="42">
        <v>0</v>
      </c>
      <c r="P6" s="42"/>
      <c r="Q6" s="42"/>
      <c r="R6" s="42"/>
      <c r="S6" s="42"/>
      <c r="T6" s="42"/>
      <c r="U6" s="42"/>
      <c r="V6" s="42"/>
      <c r="W6" s="42"/>
      <c r="X6" s="42"/>
      <c r="Y6" s="147">
        <f t="shared" si="0"/>
        <v>2</v>
      </c>
      <c r="Z6" s="149">
        <f t="shared" si="2"/>
        <v>29</v>
      </c>
      <c r="AA6" s="149">
        <f>SUM(H2:H22)</f>
        <v>47</v>
      </c>
      <c r="AB6" s="149">
        <f t="shared" si="1"/>
        <v>-18</v>
      </c>
      <c r="AC6" s="46">
        <v>10</v>
      </c>
    </row>
    <row r="7" spans="1:29" ht="18.75" x14ac:dyDescent="0.2">
      <c r="A7" s="150" t="s">
        <v>15</v>
      </c>
      <c r="B7" s="151"/>
      <c r="C7" s="146">
        <v>6</v>
      </c>
      <c r="D7" s="42">
        <v>2</v>
      </c>
      <c r="E7" s="42">
        <v>1</v>
      </c>
      <c r="F7" s="42">
        <v>2</v>
      </c>
      <c r="G7" s="42">
        <v>5</v>
      </c>
      <c r="H7" s="42">
        <v>5</v>
      </c>
      <c r="I7" s="40"/>
      <c r="J7" s="42">
        <v>4</v>
      </c>
      <c r="K7" s="42">
        <v>3</v>
      </c>
      <c r="L7" s="42">
        <v>5</v>
      </c>
      <c r="M7" s="42">
        <v>3</v>
      </c>
      <c r="N7" s="42">
        <v>0</v>
      </c>
      <c r="O7" s="42">
        <v>0</v>
      </c>
      <c r="P7" s="42"/>
      <c r="Q7" s="42"/>
      <c r="R7" s="42"/>
      <c r="S7" s="42"/>
      <c r="T7" s="42"/>
      <c r="U7" s="42"/>
      <c r="V7" s="42"/>
      <c r="W7" s="42"/>
      <c r="X7" s="42"/>
      <c r="Y7" s="147">
        <f t="shared" si="0"/>
        <v>3</v>
      </c>
      <c r="Z7" s="149">
        <f t="shared" si="2"/>
        <v>30</v>
      </c>
      <c r="AA7" s="149">
        <f>SUM(I2:I22)</f>
        <v>49</v>
      </c>
      <c r="AB7" s="149">
        <f t="shared" si="1"/>
        <v>-19</v>
      </c>
      <c r="AC7" s="46">
        <v>9</v>
      </c>
    </row>
    <row r="8" spans="1:29" ht="18.75" x14ac:dyDescent="0.2">
      <c r="A8" s="150" t="s">
        <v>27</v>
      </c>
      <c r="B8" s="151"/>
      <c r="C8" s="152">
        <v>7</v>
      </c>
      <c r="D8" s="42">
        <v>2</v>
      </c>
      <c r="E8" s="42">
        <v>4</v>
      </c>
      <c r="F8" s="42">
        <v>2</v>
      </c>
      <c r="G8" s="42">
        <v>5</v>
      </c>
      <c r="H8" s="42">
        <v>5</v>
      </c>
      <c r="I8" s="42">
        <v>5</v>
      </c>
      <c r="J8" s="40"/>
      <c r="K8" s="42">
        <v>5</v>
      </c>
      <c r="L8" s="42">
        <v>5</v>
      </c>
      <c r="M8" s="42">
        <v>3</v>
      </c>
      <c r="N8" s="42">
        <v>2</v>
      </c>
      <c r="O8" s="42">
        <v>1</v>
      </c>
      <c r="P8" s="42"/>
      <c r="Q8" s="42"/>
      <c r="R8" s="42"/>
      <c r="S8" s="42"/>
      <c r="T8" s="42"/>
      <c r="U8" s="42"/>
      <c r="V8" s="42"/>
      <c r="W8" s="42"/>
      <c r="X8" s="42"/>
      <c r="Y8" s="147">
        <f t="shared" si="0"/>
        <v>5</v>
      </c>
      <c r="Z8" s="149">
        <f t="shared" si="2"/>
        <v>39</v>
      </c>
      <c r="AA8" s="149">
        <f>SUM(J2:J22)</f>
        <v>45</v>
      </c>
      <c r="AB8" s="149">
        <f t="shared" si="1"/>
        <v>-6</v>
      </c>
      <c r="AC8" s="46">
        <v>7</v>
      </c>
    </row>
    <row r="9" spans="1:29" ht="18.75" x14ac:dyDescent="0.2">
      <c r="A9" s="150" t="s">
        <v>26</v>
      </c>
      <c r="B9" s="151"/>
      <c r="C9" s="146">
        <v>8</v>
      </c>
      <c r="D9" s="42">
        <v>2</v>
      </c>
      <c r="E9" s="42">
        <v>5</v>
      </c>
      <c r="F9" s="42">
        <v>1</v>
      </c>
      <c r="G9" s="42">
        <v>5</v>
      </c>
      <c r="H9" s="42">
        <v>5</v>
      </c>
      <c r="I9" s="42">
        <v>5</v>
      </c>
      <c r="J9" s="42">
        <v>3</v>
      </c>
      <c r="K9" s="40"/>
      <c r="L9" s="42">
        <v>5</v>
      </c>
      <c r="M9" s="42">
        <v>5</v>
      </c>
      <c r="N9" s="42">
        <v>2</v>
      </c>
      <c r="O9" s="42">
        <v>2</v>
      </c>
      <c r="P9" s="42"/>
      <c r="Q9" s="42"/>
      <c r="R9" s="42"/>
      <c r="S9" s="42"/>
      <c r="T9" s="42"/>
      <c r="U9" s="42"/>
      <c r="V9" s="42"/>
      <c r="W9" s="42"/>
      <c r="X9" s="42"/>
      <c r="Y9" s="147">
        <f t="shared" si="0"/>
        <v>6</v>
      </c>
      <c r="Z9" s="149">
        <f t="shared" si="2"/>
        <v>40</v>
      </c>
      <c r="AA9" s="149">
        <f>SUM(K2:K22)</f>
        <v>39</v>
      </c>
      <c r="AB9" s="149">
        <f t="shared" si="1"/>
        <v>1</v>
      </c>
      <c r="AC9" s="46">
        <v>6</v>
      </c>
    </row>
    <row r="10" spans="1:29" ht="18.75" x14ac:dyDescent="0.2">
      <c r="A10" s="150" t="s">
        <v>29</v>
      </c>
      <c r="B10" s="151"/>
      <c r="C10" s="146">
        <v>9</v>
      </c>
      <c r="D10" s="42">
        <v>2</v>
      </c>
      <c r="E10" s="42">
        <v>1</v>
      </c>
      <c r="F10" s="42">
        <v>2</v>
      </c>
      <c r="G10" s="42">
        <v>1</v>
      </c>
      <c r="H10" s="42">
        <v>2</v>
      </c>
      <c r="I10" s="42">
        <v>4</v>
      </c>
      <c r="J10" s="42">
        <v>3</v>
      </c>
      <c r="K10" s="42">
        <v>0</v>
      </c>
      <c r="L10" s="40"/>
      <c r="M10" s="42">
        <v>0</v>
      </c>
      <c r="N10" s="42">
        <v>2</v>
      </c>
      <c r="O10" s="42">
        <v>2</v>
      </c>
      <c r="P10" s="42"/>
      <c r="Q10" s="42"/>
      <c r="R10" s="42"/>
      <c r="S10" s="42"/>
      <c r="T10" s="42"/>
      <c r="U10" s="42"/>
      <c r="V10" s="42"/>
      <c r="W10" s="42"/>
      <c r="X10" s="42"/>
      <c r="Y10" s="147">
        <f t="shared" si="0"/>
        <v>0</v>
      </c>
      <c r="Z10" s="149">
        <f t="shared" si="2"/>
        <v>19</v>
      </c>
      <c r="AA10" s="149">
        <f>SUM(L2:L22)</f>
        <v>55</v>
      </c>
      <c r="AB10" s="149">
        <f t="shared" si="1"/>
        <v>-36</v>
      </c>
      <c r="AC10" s="46">
        <v>12</v>
      </c>
    </row>
    <row r="11" spans="1:29" ht="18.75" x14ac:dyDescent="0.2">
      <c r="A11" s="150" t="s">
        <v>23</v>
      </c>
      <c r="B11" s="151"/>
      <c r="C11" s="146">
        <v>10</v>
      </c>
      <c r="D11" s="42">
        <v>4</v>
      </c>
      <c r="E11" s="42">
        <v>1</v>
      </c>
      <c r="F11" s="42">
        <v>0</v>
      </c>
      <c r="G11" s="42">
        <v>5</v>
      </c>
      <c r="H11" s="42">
        <v>5</v>
      </c>
      <c r="I11" s="42">
        <v>5</v>
      </c>
      <c r="J11" s="42">
        <v>5</v>
      </c>
      <c r="K11" s="42">
        <v>4</v>
      </c>
      <c r="L11" s="42">
        <v>5</v>
      </c>
      <c r="M11" s="40"/>
      <c r="N11" s="42">
        <v>1</v>
      </c>
      <c r="O11" s="42">
        <v>1</v>
      </c>
      <c r="P11" s="42"/>
      <c r="Q11" s="42"/>
      <c r="R11" s="42"/>
      <c r="S11" s="42"/>
      <c r="T11" s="42"/>
      <c r="U11" s="42"/>
      <c r="V11" s="42"/>
      <c r="W11" s="42"/>
      <c r="X11" s="42"/>
      <c r="Y11" s="147">
        <f t="shared" si="0"/>
        <v>5</v>
      </c>
      <c r="Z11" s="149">
        <f t="shared" si="2"/>
        <v>36</v>
      </c>
      <c r="AA11" s="149">
        <f>SUM(M2:M22)</f>
        <v>43</v>
      </c>
      <c r="AB11" s="149">
        <f t="shared" si="1"/>
        <v>-7</v>
      </c>
      <c r="AC11" s="46">
        <v>8</v>
      </c>
    </row>
    <row r="12" spans="1:29" ht="18.75" x14ac:dyDescent="0.2">
      <c r="A12" s="150" t="s">
        <v>24</v>
      </c>
      <c r="B12" s="151"/>
      <c r="C12" s="146">
        <v>11</v>
      </c>
      <c r="D12" s="42">
        <v>5</v>
      </c>
      <c r="E12" s="42">
        <v>5</v>
      </c>
      <c r="F12" s="42">
        <v>5</v>
      </c>
      <c r="G12" s="42">
        <v>5</v>
      </c>
      <c r="H12" s="42">
        <v>5</v>
      </c>
      <c r="I12" s="42">
        <v>5</v>
      </c>
      <c r="J12" s="42">
        <v>5</v>
      </c>
      <c r="K12" s="42">
        <v>5</v>
      </c>
      <c r="L12" s="42">
        <v>5</v>
      </c>
      <c r="M12" s="42">
        <v>5</v>
      </c>
      <c r="N12" s="40"/>
      <c r="O12" s="42">
        <v>1</v>
      </c>
      <c r="P12" s="42"/>
      <c r="Q12" s="42"/>
      <c r="R12" s="42"/>
      <c r="S12" s="42"/>
      <c r="T12" s="42"/>
      <c r="U12" s="42"/>
      <c r="V12" s="42"/>
      <c r="W12" s="42"/>
      <c r="X12" s="42"/>
      <c r="Y12" s="147">
        <f t="shared" si="0"/>
        <v>10</v>
      </c>
      <c r="Z12" s="149">
        <f t="shared" si="2"/>
        <v>51</v>
      </c>
      <c r="AA12" s="149">
        <f>SUM(N2:N22)</f>
        <v>21</v>
      </c>
      <c r="AB12" s="149">
        <f t="shared" si="1"/>
        <v>30</v>
      </c>
      <c r="AC12" s="46">
        <v>2</v>
      </c>
    </row>
    <row r="13" spans="1:29" ht="18.75" x14ac:dyDescent="0.2">
      <c r="A13" s="150" t="s">
        <v>22</v>
      </c>
      <c r="B13" s="151"/>
      <c r="C13" s="146">
        <v>12</v>
      </c>
      <c r="D13" s="42">
        <v>5</v>
      </c>
      <c r="E13" s="42">
        <v>5</v>
      </c>
      <c r="F13" s="42">
        <v>5</v>
      </c>
      <c r="G13" s="42">
        <v>5</v>
      </c>
      <c r="H13" s="42">
        <v>5</v>
      </c>
      <c r="I13" s="42">
        <v>5</v>
      </c>
      <c r="J13" s="42">
        <v>5</v>
      </c>
      <c r="K13" s="42">
        <v>5</v>
      </c>
      <c r="L13" s="42">
        <v>5</v>
      </c>
      <c r="M13" s="42">
        <v>5</v>
      </c>
      <c r="N13" s="42">
        <v>5</v>
      </c>
      <c r="O13" s="40"/>
      <c r="P13" s="42"/>
      <c r="Q13" s="42"/>
      <c r="R13" s="42"/>
      <c r="S13" s="42"/>
      <c r="T13" s="42"/>
      <c r="U13" s="42"/>
      <c r="V13" s="42"/>
      <c r="W13" s="42"/>
      <c r="X13" s="42"/>
      <c r="Y13" s="147">
        <f t="shared" si="0"/>
        <v>11</v>
      </c>
      <c r="Z13" s="149">
        <f t="shared" si="2"/>
        <v>55</v>
      </c>
      <c r="AA13" s="149">
        <f>SUM(O2:O22)</f>
        <v>15</v>
      </c>
      <c r="AB13" s="149">
        <f t="shared" si="1"/>
        <v>40</v>
      </c>
      <c r="AC13" s="46">
        <v>1</v>
      </c>
    </row>
    <row r="14" spans="1:29" ht="18.75" x14ac:dyDescent="0.2">
      <c r="A14" s="47"/>
      <c r="B14" s="48"/>
      <c r="C14" s="39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0"/>
      <c r="Q14" s="42"/>
      <c r="R14" s="42"/>
      <c r="S14" s="42"/>
      <c r="T14" s="42"/>
      <c r="U14" s="42"/>
      <c r="V14" s="42"/>
      <c r="W14" s="42"/>
      <c r="X14" s="42"/>
      <c r="Y14" s="43">
        <f t="shared" ref="Y14:Y18" si="3">COUNTIF(D14:X14,5)</f>
        <v>0</v>
      </c>
      <c r="Z14" s="45">
        <f t="shared" ref="Z14:Z22" si="4">SUM(D14:R14)</f>
        <v>0</v>
      </c>
      <c r="AA14" s="44">
        <f>SUM(V2:V15)</f>
        <v>0</v>
      </c>
      <c r="AB14" s="45">
        <f t="shared" ref="AB14:AB15" si="5">SUM(Z14-AA14)</f>
        <v>0</v>
      </c>
      <c r="AC14" s="46"/>
    </row>
    <row r="15" spans="1:29" ht="18.75" x14ac:dyDescent="0.2">
      <c r="A15" s="47"/>
      <c r="B15" s="48"/>
      <c r="C15" s="39">
        <v>14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0"/>
      <c r="R15" s="42"/>
      <c r="S15" s="42"/>
      <c r="T15" s="42"/>
      <c r="U15" s="42"/>
      <c r="V15" s="42"/>
      <c r="W15" s="42"/>
      <c r="X15" s="42"/>
      <c r="Y15" s="43">
        <f t="shared" si="3"/>
        <v>0</v>
      </c>
      <c r="Z15" s="45">
        <f t="shared" si="4"/>
        <v>0</v>
      </c>
      <c r="AA15" s="44">
        <f>SUM(W2:W15)</f>
        <v>0</v>
      </c>
      <c r="AB15" s="45">
        <f t="shared" si="5"/>
        <v>0</v>
      </c>
      <c r="AC15" s="46"/>
    </row>
    <row r="16" spans="1:29" ht="18.75" x14ac:dyDescent="0.2">
      <c r="A16" s="47"/>
      <c r="B16" s="48"/>
      <c r="C16" s="39">
        <v>15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0"/>
      <c r="S16" s="42"/>
      <c r="T16" s="42"/>
      <c r="U16" s="42"/>
      <c r="V16" s="42"/>
      <c r="W16" s="42"/>
      <c r="X16" s="42"/>
      <c r="Y16" s="43">
        <f t="shared" si="3"/>
        <v>0</v>
      </c>
      <c r="Z16" s="45">
        <f t="shared" si="4"/>
        <v>0</v>
      </c>
      <c r="AA16" s="44"/>
      <c r="AB16" s="45">
        <f t="shared" ref="AB16:AB22" si="6">Z16-AA16</f>
        <v>0</v>
      </c>
      <c r="AC16" s="46"/>
    </row>
    <row r="17" spans="1:29" ht="18.75" x14ac:dyDescent="0.2">
      <c r="A17" s="50"/>
      <c r="B17" s="48"/>
      <c r="C17" s="49">
        <v>16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0"/>
      <c r="T17" s="42"/>
      <c r="U17" s="42"/>
      <c r="V17" s="42"/>
      <c r="W17" s="42"/>
      <c r="X17" s="42"/>
      <c r="Y17" s="43">
        <f t="shared" si="3"/>
        <v>0</v>
      </c>
      <c r="Z17" s="45">
        <f t="shared" si="4"/>
        <v>0</v>
      </c>
      <c r="AA17" s="44"/>
      <c r="AB17" s="45">
        <f t="shared" si="6"/>
        <v>0</v>
      </c>
      <c r="AC17" s="46"/>
    </row>
    <row r="18" spans="1:29" ht="18.75" x14ac:dyDescent="0.2">
      <c r="A18" s="50"/>
      <c r="B18" s="51"/>
      <c r="C18" s="39">
        <v>17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0"/>
      <c r="U18" s="42"/>
      <c r="V18" s="42"/>
      <c r="W18" s="42"/>
      <c r="X18" s="42"/>
      <c r="Y18" s="43">
        <f t="shared" si="3"/>
        <v>0</v>
      </c>
      <c r="Z18" s="45">
        <f t="shared" si="4"/>
        <v>0</v>
      </c>
      <c r="AA18" s="44"/>
      <c r="AB18" s="45">
        <f t="shared" si="6"/>
        <v>0</v>
      </c>
      <c r="AC18" s="46"/>
    </row>
    <row r="19" spans="1:29" ht="18.75" x14ac:dyDescent="0.2">
      <c r="A19" s="50"/>
      <c r="B19" s="52"/>
      <c r="C19" s="39">
        <v>18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0"/>
      <c r="V19" s="42"/>
      <c r="W19" s="42"/>
      <c r="X19" s="42"/>
      <c r="Y19" s="43">
        <f>COUNTIF(D19:X19,5)</f>
        <v>0</v>
      </c>
      <c r="Z19" s="45">
        <f t="shared" si="4"/>
        <v>0</v>
      </c>
      <c r="AA19" s="44"/>
      <c r="AB19" s="45">
        <f t="shared" si="6"/>
        <v>0</v>
      </c>
      <c r="AC19" s="46"/>
    </row>
    <row r="20" spans="1:29" ht="18.75" x14ac:dyDescent="0.2">
      <c r="A20" s="50"/>
      <c r="B20" s="51"/>
      <c r="C20" s="39">
        <v>19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0"/>
      <c r="W20" s="42"/>
      <c r="X20" s="42"/>
      <c r="Y20" s="43">
        <f>COUNTIF(D20:X20,5)</f>
        <v>0</v>
      </c>
      <c r="Z20" s="45">
        <f t="shared" si="4"/>
        <v>0</v>
      </c>
      <c r="AA20" s="44"/>
      <c r="AB20" s="45">
        <f t="shared" si="6"/>
        <v>0</v>
      </c>
      <c r="AC20" s="46"/>
    </row>
    <row r="21" spans="1:29" ht="18.75" x14ac:dyDescent="0.2">
      <c r="A21" s="50"/>
      <c r="B21" s="51"/>
      <c r="C21" s="39">
        <v>20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0"/>
      <c r="X21" s="42"/>
      <c r="Y21" s="43">
        <f>COUNTIF(D21:X21,5)</f>
        <v>0</v>
      </c>
      <c r="Z21" s="45">
        <f t="shared" si="4"/>
        <v>0</v>
      </c>
      <c r="AA21" s="44"/>
      <c r="AB21" s="45">
        <f t="shared" si="6"/>
        <v>0</v>
      </c>
      <c r="AC21" s="46"/>
    </row>
    <row r="22" spans="1:29" ht="19.5" thickBot="1" x14ac:dyDescent="0.25">
      <c r="A22" s="53"/>
      <c r="B22" s="54"/>
      <c r="C22" s="55">
        <v>21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7"/>
      <c r="Y22" s="43">
        <f>COUNTIF(D22:X22,5)</f>
        <v>0</v>
      </c>
      <c r="Z22" s="58">
        <f t="shared" si="4"/>
        <v>0</v>
      </c>
      <c r="AA22" s="59"/>
      <c r="AB22" s="58">
        <f t="shared" si="6"/>
        <v>0</v>
      </c>
      <c r="AC22" s="60"/>
    </row>
    <row r="23" spans="1:29" ht="13.5" thickTop="1" x14ac:dyDescent="0.2">
      <c r="A23" s="61"/>
      <c r="B23" s="61"/>
      <c r="C23" s="62"/>
      <c r="D23" s="63">
        <f t="shared" ref="D23:X23" si="7">D2+D3+D4+D5+D6+D7+D8+D9+D10+D11+D12+D13+D14+D15+D16+D17+D18+D19+D20+D21+D22</f>
        <v>34</v>
      </c>
      <c r="E23" s="63">
        <f t="shared" si="7"/>
        <v>36</v>
      </c>
      <c r="F23" s="63">
        <f t="shared" si="7"/>
        <v>26</v>
      </c>
      <c r="G23" s="63">
        <f t="shared" si="7"/>
        <v>51</v>
      </c>
      <c r="H23" s="63">
        <f t="shared" si="7"/>
        <v>47</v>
      </c>
      <c r="I23" s="63">
        <f t="shared" si="7"/>
        <v>49</v>
      </c>
      <c r="J23" s="63">
        <f t="shared" si="7"/>
        <v>45</v>
      </c>
      <c r="K23" s="63">
        <f t="shared" si="7"/>
        <v>39</v>
      </c>
      <c r="L23" s="63">
        <f t="shared" si="7"/>
        <v>55</v>
      </c>
      <c r="M23" s="63">
        <f t="shared" si="7"/>
        <v>43</v>
      </c>
      <c r="N23" s="63">
        <f t="shared" si="7"/>
        <v>21</v>
      </c>
      <c r="O23" s="63">
        <f t="shared" si="7"/>
        <v>15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63">
        <f t="shared" si="7"/>
        <v>0</v>
      </c>
      <c r="V23" s="63">
        <f t="shared" si="7"/>
        <v>0</v>
      </c>
      <c r="W23" s="63">
        <f t="shared" si="7"/>
        <v>0</v>
      </c>
      <c r="X23" s="63">
        <f t="shared" si="7"/>
        <v>0</v>
      </c>
      <c r="Y23" s="62" t="s">
        <v>11</v>
      </c>
      <c r="Z23" s="62"/>
      <c r="AA23" s="62"/>
      <c r="AB23" s="62">
        <f>AB2+AB3+AB4+AB5+AB6+AB7+AB8+AB9+AB10+AB11+AB12+AB13+AB14+AB15+AB16+AB17+AB18+AB19+AB20+AB21+AB22</f>
        <v>0</v>
      </c>
    </row>
  </sheetData>
  <sortState xmlns:xlrd2="http://schemas.microsoft.com/office/spreadsheetml/2017/richdata2" ref="A26:AC32">
    <sortCondition ref="C25"/>
  </sortState>
  <conditionalFormatting sqref="D2:X13">
    <cfRule type="cellIs" dxfId="15" priority="1" stopIfTrue="1" operator="equal">
      <formula>5</formula>
    </cfRule>
  </conditionalFormatting>
  <conditionalFormatting sqref="D14:X22">
    <cfRule type="cellIs" dxfId="14" priority="2" operator="equal">
      <formula>5</formula>
    </cfRule>
    <cfRule type="cellIs" dxfId="13" priority="3" stopIfTrue="1" operator="equal">
      <formula>5</formula>
    </cfRule>
  </conditionalFormatting>
  <conditionalFormatting sqref="D23:X23">
    <cfRule type="cellIs" dxfId="12" priority="5" stopIfTrue="1" operator="greaterThan">
      <formula>0</formula>
    </cfRule>
  </conditionalFormatting>
  <conditionalFormatting sqref="D23:AA23">
    <cfRule type="cellIs" dxfId="11" priority="4" stopIfTrue="1" operator="equal">
      <formula>0</formula>
    </cfRule>
  </conditionalFormatting>
  <conditionalFormatting sqref="Z16:AB22">
    <cfRule type="cellIs" dxfId="10" priority="6" stopIfTrue="1" operator="equal">
      <formula>0</formula>
    </cfRule>
  </conditionalFormatting>
  <conditionalFormatting sqref="AC1 AC16:AC22">
    <cfRule type="cellIs" dxfId="9" priority="8" stopIfTrue="1" operator="between">
      <formula>1</formula>
      <formula>3</formula>
    </cfRule>
  </conditionalFormatting>
  <pageMargins left="0.78740157499999996" right="0.78740157499999996" top="0.984251969" bottom="0.984251969" header="0.4921259845" footer="0.4921259845"/>
  <pageSetup paperSize="9" orientation="landscape" horizontalDpi="180" verticalDpi="180" r:id="rId1"/>
  <headerFooter alignWithMargins="0"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6"/>
  <sheetViews>
    <sheetView workbookViewId="0">
      <selection activeCell="A2" sqref="A2:AG17"/>
    </sheetView>
  </sheetViews>
  <sheetFormatPr baseColWidth="10" defaultRowHeight="12.75" x14ac:dyDescent="0.2"/>
  <cols>
    <col min="1" max="1" width="14.85546875" style="113" bestFit="1" customWidth="1"/>
    <col min="2" max="2" width="6.85546875" style="113" bestFit="1" customWidth="1"/>
    <col min="3" max="30" width="3.7109375" style="113" customWidth="1"/>
    <col min="31" max="34" width="3.7109375" style="114" customWidth="1"/>
    <col min="35" max="35" width="14.85546875" style="113" bestFit="1" customWidth="1"/>
    <col min="36" max="36" width="6.85546875" style="113" bestFit="1" customWidth="1"/>
    <col min="37" max="67" width="3.7109375" style="113" customWidth="1"/>
    <col min="68" max="16384" width="11.42578125" style="113"/>
  </cols>
  <sheetData>
    <row r="1" spans="1:33" s="72" customFormat="1" ht="15" customHeight="1" x14ac:dyDescent="0.2">
      <c r="A1" s="64">
        <v>5</v>
      </c>
      <c r="B1" s="65">
        <v>43370</v>
      </c>
      <c r="C1" s="66">
        <v>0</v>
      </c>
      <c r="D1" s="66">
        <v>1</v>
      </c>
      <c r="E1" s="66">
        <v>2</v>
      </c>
      <c r="F1" s="66">
        <v>3</v>
      </c>
      <c r="G1" s="66">
        <v>4</v>
      </c>
      <c r="H1" s="67">
        <v>5</v>
      </c>
      <c r="I1" s="68">
        <v>6</v>
      </c>
      <c r="J1" s="66">
        <v>7</v>
      </c>
      <c r="K1" s="66">
        <v>8</v>
      </c>
      <c r="L1" s="66">
        <v>9</v>
      </c>
      <c r="M1" s="67">
        <v>10</v>
      </c>
      <c r="N1" s="68">
        <v>11</v>
      </c>
      <c r="O1" s="66">
        <v>12</v>
      </c>
      <c r="P1" s="66">
        <v>13</v>
      </c>
      <c r="Q1" s="66">
        <v>14</v>
      </c>
      <c r="R1" s="67">
        <v>15</v>
      </c>
      <c r="S1" s="68">
        <v>16</v>
      </c>
      <c r="T1" s="66">
        <v>17</v>
      </c>
      <c r="U1" s="66">
        <v>18</v>
      </c>
      <c r="V1" s="66">
        <v>19</v>
      </c>
      <c r="W1" s="67">
        <v>20</v>
      </c>
      <c r="X1" s="68">
        <v>21</v>
      </c>
      <c r="Y1" s="66">
        <v>22</v>
      </c>
      <c r="Z1" s="66">
        <v>23</v>
      </c>
      <c r="AA1" s="66">
        <v>24</v>
      </c>
      <c r="AB1" s="66">
        <v>25</v>
      </c>
      <c r="AC1" s="69" t="s">
        <v>6</v>
      </c>
      <c r="AD1" s="70" t="s">
        <v>7</v>
      </c>
      <c r="AE1" s="70" t="s">
        <v>8</v>
      </c>
      <c r="AF1" s="70" t="s">
        <v>9</v>
      </c>
      <c r="AG1" s="71" t="s">
        <v>10</v>
      </c>
    </row>
    <row r="2" spans="1:33" s="72" customFormat="1" ht="18.600000000000001" customHeight="1" x14ac:dyDescent="0.2">
      <c r="A2" s="163" t="s">
        <v>14</v>
      </c>
      <c r="B2" s="164"/>
      <c r="C2" s="165">
        <v>1</v>
      </c>
      <c r="D2" s="166"/>
      <c r="E2" s="167">
        <v>2</v>
      </c>
      <c r="F2" s="167">
        <v>2</v>
      </c>
      <c r="G2" s="167">
        <v>1</v>
      </c>
      <c r="H2" s="168">
        <v>2</v>
      </c>
      <c r="I2" s="169">
        <v>1</v>
      </c>
      <c r="J2" s="167">
        <v>2</v>
      </c>
      <c r="K2" s="167">
        <v>2</v>
      </c>
      <c r="L2" s="167">
        <v>0</v>
      </c>
      <c r="M2" s="168">
        <v>1</v>
      </c>
      <c r="N2" s="169">
        <v>1</v>
      </c>
      <c r="O2" s="167">
        <v>2</v>
      </c>
      <c r="P2" s="167">
        <v>2</v>
      </c>
      <c r="Q2" s="167">
        <v>2</v>
      </c>
      <c r="R2" s="168">
        <v>2</v>
      </c>
      <c r="S2" s="169">
        <v>1</v>
      </c>
      <c r="T2" s="167"/>
      <c r="U2" s="167"/>
      <c r="V2" s="167"/>
      <c r="W2" s="168"/>
      <c r="X2" s="169"/>
      <c r="Y2" s="167"/>
      <c r="Z2" s="167"/>
      <c r="AA2" s="167"/>
      <c r="AB2" s="168"/>
      <c r="AC2" s="170">
        <f>COUNTIF(D2:AB2,2)</f>
        <v>9</v>
      </c>
      <c r="AD2" s="171">
        <f t="shared" ref="AD2:AD17" si="0">SUM(D2:AB2)</f>
        <v>23</v>
      </c>
      <c r="AE2" s="171">
        <f>SUM(D2:D26)</f>
        <v>15</v>
      </c>
      <c r="AF2" s="171">
        <f t="shared" ref="AF2:AF17" si="1">SUM(AD2-AE2)</f>
        <v>8</v>
      </c>
      <c r="AG2" s="172">
        <v>5</v>
      </c>
    </row>
    <row r="3" spans="1:33" s="72" customFormat="1" ht="18.600000000000001" customHeight="1" x14ac:dyDescent="0.2">
      <c r="A3" s="163" t="s">
        <v>42</v>
      </c>
      <c r="B3" s="164"/>
      <c r="C3" s="165">
        <v>2</v>
      </c>
      <c r="D3" s="167">
        <v>0</v>
      </c>
      <c r="E3" s="166"/>
      <c r="F3" s="167">
        <v>1</v>
      </c>
      <c r="G3" s="167">
        <v>0</v>
      </c>
      <c r="H3" s="168">
        <v>2</v>
      </c>
      <c r="I3" s="169">
        <v>1</v>
      </c>
      <c r="J3" s="167">
        <v>1</v>
      </c>
      <c r="K3" s="167">
        <v>1</v>
      </c>
      <c r="L3" s="167">
        <v>1</v>
      </c>
      <c r="M3" s="168">
        <v>1</v>
      </c>
      <c r="N3" s="169">
        <v>1</v>
      </c>
      <c r="O3" s="167">
        <v>1</v>
      </c>
      <c r="P3" s="167">
        <v>2</v>
      </c>
      <c r="Q3" s="167">
        <v>2</v>
      </c>
      <c r="R3" s="168">
        <v>2</v>
      </c>
      <c r="S3" s="169">
        <v>0</v>
      </c>
      <c r="T3" s="167"/>
      <c r="U3" s="167"/>
      <c r="V3" s="167"/>
      <c r="W3" s="168"/>
      <c r="X3" s="169"/>
      <c r="Y3" s="167"/>
      <c r="Z3" s="167"/>
      <c r="AA3" s="167"/>
      <c r="AB3" s="168"/>
      <c r="AC3" s="170">
        <f t="shared" ref="AC3:AC15" si="2">COUNTIF(D3:AB3,2)</f>
        <v>4</v>
      </c>
      <c r="AD3" s="171">
        <f t="shared" si="0"/>
        <v>16</v>
      </c>
      <c r="AE3" s="171">
        <f>SUM(E2:E26)</f>
        <v>25</v>
      </c>
      <c r="AF3" s="171">
        <f t="shared" si="1"/>
        <v>-9</v>
      </c>
      <c r="AG3" s="172">
        <v>13</v>
      </c>
    </row>
    <row r="4" spans="1:33" s="72" customFormat="1" ht="18.600000000000001" customHeight="1" x14ac:dyDescent="0.2">
      <c r="A4" s="163" t="s">
        <v>34</v>
      </c>
      <c r="B4" s="164"/>
      <c r="C4" s="165">
        <v>3</v>
      </c>
      <c r="D4" s="167">
        <v>1</v>
      </c>
      <c r="E4" s="167">
        <v>2</v>
      </c>
      <c r="F4" s="166"/>
      <c r="G4" s="167">
        <v>0</v>
      </c>
      <c r="H4" s="168">
        <v>2</v>
      </c>
      <c r="I4" s="169">
        <v>2</v>
      </c>
      <c r="J4" s="167">
        <v>2</v>
      </c>
      <c r="K4" s="167">
        <v>1</v>
      </c>
      <c r="L4" s="167">
        <v>2</v>
      </c>
      <c r="M4" s="168">
        <v>1</v>
      </c>
      <c r="N4" s="169">
        <v>2</v>
      </c>
      <c r="O4" s="167">
        <v>1</v>
      </c>
      <c r="P4" s="167">
        <v>2</v>
      </c>
      <c r="Q4" s="167">
        <v>2</v>
      </c>
      <c r="R4" s="168">
        <v>2</v>
      </c>
      <c r="S4" s="169">
        <v>2</v>
      </c>
      <c r="T4" s="167"/>
      <c r="U4" s="167"/>
      <c r="V4" s="167"/>
      <c r="W4" s="168"/>
      <c r="X4" s="169"/>
      <c r="Y4" s="167"/>
      <c r="Z4" s="167"/>
      <c r="AA4" s="167"/>
      <c r="AB4" s="168"/>
      <c r="AC4" s="170">
        <f t="shared" si="2"/>
        <v>10</v>
      </c>
      <c r="AD4" s="171">
        <f t="shared" si="0"/>
        <v>24</v>
      </c>
      <c r="AE4" s="171">
        <f>SUM(F2:F26)</f>
        <v>15</v>
      </c>
      <c r="AF4" s="171">
        <f t="shared" si="1"/>
        <v>9</v>
      </c>
      <c r="AG4" s="172">
        <v>3</v>
      </c>
    </row>
    <row r="5" spans="1:33" s="72" customFormat="1" ht="18.600000000000001" customHeight="1" x14ac:dyDescent="0.2">
      <c r="A5" s="163" t="s">
        <v>32</v>
      </c>
      <c r="B5" s="164"/>
      <c r="C5" s="165">
        <v>4</v>
      </c>
      <c r="D5" s="167">
        <v>2</v>
      </c>
      <c r="E5" s="167">
        <v>2</v>
      </c>
      <c r="F5" s="167">
        <v>2</v>
      </c>
      <c r="G5" s="166"/>
      <c r="H5" s="168">
        <v>2</v>
      </c>
      <c r="I5" s="169">
        <v>2</v>
      </c>
      <c r="J5" s="167">
        <v>2</v>
      </c>
      <c r="K5" s="167">
        <v>2</v>
      </c>
      <c r="L5" s="167">
        <v>2</v>
      </c>
      <c r="M5" s="168">
        <v>2</v>
      </c>
      <c r="N5" s="169">
        <v>2</v>
      </c>
      <c r="O5" s="167">
        <v>2</v>
      </c>
      <c r="P5" s="167">
        <v>2</v>
      </c>
      <c r="Q5" s="167">
        <v>2</v>
      </c>
      <c r="R5" s="168">
        <v>2</v>
      </c>
      <c r="S5" s="169">
        <v>2</v>
      </c>
      <c r="T5" s="167"/>
      <c r="U5" s="167"/>
      <c r="V5" s="167"/>
      <c r="W5" s="168"/>
      <c r="X5" s="169"/>
      <c r="Y5" s="167"/>
      <c r="Z5" s="167"/>
      <c r="AA5" s="167"/>
      <c r="AB5" s="168"/>
      <c r="AC5" s="170">
        <f t="shared" si="2"/>
        <v>15</v>
      </c>
      <c r="AD5" s="171">
        <f t="shared" si="0"/>
        <v>30</v>
      </c>
      <c r="AE5" s="171">
        <f>SUM(G2:G26)</f>
        <v>9</v>
      </c>
      <c r="AF5" s="171">
        <f t="shared" si="1"/>
        <v>21</v>
      </c>
      <c r="AG5" s="172">
        <v>1</v>
      </c>
    </row>
    <row r="6" spans="1:33" s="72" customFormat="1" ht="18.600000000000001" customHeight="1" thickBot="1" x14ac:dyDescent="0.25">
      <c r="A6" s="173" t="s">
        <v>28</v>
      </c>
      <c r="B6" s="174"/>
      <c r="C6" s="175">
        <v>5</v>
      </c>
      <c r="D6" s="176">
        <v>0</v>
      </c>
      <c r="E6" s="176">
        <v>0</v>
      </c>
      <c r="F6" s="176">
        <v>0</v>
      </c>
      <c r="G6" s="176">
        <v>1</v>
      </c>
      <c r="H6" s="177"/>
      <c r="I6" s="178">
        <v>1</v>
      </c>
      <c r="J6" s="176">
        <v>0</v>
      </c>
      <c r="K6" s="176">
        <v>0</v>
      </c>
      <c r="L6" s="176">
        <v>0</v>
      </c>
      <c r="M6" s="179">
        <v>0</v>
      </c>
      <c r="N6" s="178">
        <v>1</v>
      </c>
      <c r="O6" s="176">
        <v>0</v>
      </c>
      <c r="P6" s="176">
        <v>0</v>
      </c>
      <c r="Q6" s="176">
        <v>2</v>
      </c>
      <c r="R6" s="179">
        <v>0</v>
      </c>
      <c r="S6" s="178">
        <v>0</v>
      </c>
      <c r="T6" s="176"/>
      <c r="U6" s="176"/>
      <c r="V6" s="176"/>
      <c r="W6" s="179"/>
      <c r="X6" s="178"/>
      <c r="Y6" s="176"/>
      <c r="Z6" s="176"/>
      <c r="AA6" s="176"/>
      <c r="AB6" s="179"/>
      <c r="AC6" s="170">
        <f t="shared" si="2"/>
        <v>1</v>
      </c>
      <c r="AD6" s="171">
        <f t="shared" si="0"/>
        <v>5</v>
      </c>
      <c r="AE6" s="171">
        <f>SUM(H2:H26)</f>
        <v>29</v>
      </c>
      <c r="AF6" s="171">
        <f t="shared" si="1"/>
        <v>-24</v>
      </c>
      <c r="AG6" s="172">
        <v>16</v>
      </c>
    </row>
    <row r="7" spans="1:33" s="72" customFormat="1" ht="18.600000000000001" customHeight="1" x14ac:dyDescent="0.2">
      <c r="A7" s="180" t="s">
        <v>38</v>
      </c>
      <c r="B7" s="181"/>
      <c r="C7" s="182">
        <v>6</v>
      </c>
      <c r="D7" s="183">
        <v>2</v>
      </c>
      <c r="E7" s="183">
        <v>2</v>
      </c>
      <c r="F7" s="183">
        <v>0</v>
      </c>
      <c r="G7" s="183">
        <v>1</v>
      </c>
      <c r="H7" s="184">
        <v>2</v>
      </c>
      <c r="I7" s="185"/>
      <c r="J7" s="183">
        <v>2</v>
      </c>
      <c r="K7" s="183">
        <v>1</v>
      </c>
      <c r="L7" s="183">
        <v>2</v>
      </c>
      <c r="M7" s="186">
        <v>1</v>
      </c>
      <c r="N7" s="187">
        <v>2</v>
      </c>
      <c r="O7" s="183">
        <v>1</v>
      </c>
      <c r="P7" s="183">
        <v>2</v>
      </c>
      <c r="Q7" s="183">
        <v>1</v>
      </c>
      <c r="R7" s="186">
        <v>1</v>
      </c>
      <c r="S7" s="187">
        <v>2</v>
      </c>
      <c r="T7" s="183"/>
      <c r="U7" s="183"/>
      <c r="V7" s="183"/>
      <c r="W7" s="186"/>
      <c r="X7" s="187"/>
      <c r="Y7" s="183"/>
      <c r="Z7" s="183"/>
      <c r="AA7" s="183"/>
      <c r="AB7" s="186"/>
      <c r="AC7" s="170">
        <f t="shared" si="2"/>
        <v>8</v>
      </c>
      <c r="AD7" s="171">
        <f t="shared" si="0"/>
        <v>22</v>
      </c>
      <c r="AE7" s="171">
        <f>SUM(I2:I26)</f>
        <v>21</v>
      </c>
      <c r="AF7" s="171">
        <f t="shared" si="1"/>
        <v>1</v>
      </c>
      <c r="AG7" s="172">
        <v>8</v>
      </c>
    </row>
    <row r="8" spans="1:33" s="72" customFormat="1" ht="18.600000000000001" customHeight="1" x14ac:dyDescent="0.2">
      <c r="A8" s="163" t="s">
        <v>41</v>
      </c>
      <c r="B8" s="164"/>
      <c r="C8" s="165">
        <v>7</v>
      </c>
      <c r="D8" s="167">
        <v>0</v>
      </c>
      <c r="E8" s="167">
        <v>2</v>
      </c>
      <c r="F8" s="167">
        <v>0</v>
      </c>
      <c r="G8" s="167">
        <v>1</v>
      </c>
      <c r="H8" s="172">
        <v>2</v>
      </c>
      <c r="I8" s="169">
        <v>1</v>
      </c>
      <c r="J8" s="166"/>
      <c r="K8" s="167">
        <v>0</v>
      </c>
      <c r="L8" s="167">
        <v>2</v>
      </c>
      <c r="M8" s="168">
        <v>2</v>
      </c>
      <c r="N8" s="169">
        <v>1</v>
      </c>
      <c r="O8" s="167">
        <v>1</v>
      </c>
      <c r="P8" s="167">
        <v>2</v>
      </c>
      <c r="Q8" s="167">
        <v>0</v>
      </c>
      <c r="R8" s="168">
        <v>2</v>
      </c>
      <c r="S8" s="169">
        <v>1</v>
      </c>
      <c r="T8" s="167"/>
      <c r="U8" s="167"/>
      <c r="V8" s="167"/>
      <c r="W8" s="168"/>
      <c r="X8" s="169"/>
      <c r="Y8" s="167"/>
      <c r="Z8" s="167"/>
      <c r="AA8" s="167"/>
      <c r="AB8" s="168"/>
      <c r="AC8" s="170">
        <f t="shared" si="2"/>
        <v>6</v>
      </c>
      <c r="AD8" s="171">
        <f t="shared" si="0"/>
        <v>17</v>
      </c>
      <c r="AE8" s="171">
        <f>SUM(J2:J26)</f>
        <v>23</v>
      </c>
      <c r="AF8" s="171">
        <f t="shared" si="1"/>
        <v>-6</v>
      </c>
      <c r="AG8" s="172">
        <v>12</v>
      </c>
    </row>
    <row r="9" spans="1:33" s="72" customFormat="1" ht="18.600000000000001" customHeight="1" x14ac:dyDescent="0.2">
      <c r="A9" s="164" t="s">
        <v>36</v>
      </c>
      <c r="B9" s="164"/>
      <c r="C9" s="165">
        <v>8</v>
      </c>
      <c r="D9" s="167">
        <v>0</v>
      </c>
      <c r="E9" s="167">
        <v>2</v>
      </c>
      <c r="F9" s="167">
        <v>2</v>
      </c>
      <c r="G9" s="167">
        <v>1</v>
      </c>
      <c r="H9" s="172">
        <v>2</v>
      </c>
      <c r="I9" s="169">
        <v>2</v>
      </c>
      <c r="J9" s="167">
        <v>2</v>
      </c>
      <c r="K9" s="166"/>
      <c r="L9" s="167">
        <v>2</v>
      </c>
      <c r="M9" s="168">
        <v>1</v>
      </c>
      <c r="N9" s="169">
        <v>2</v>
      </c>
      <c r="O9" s="167">
        <v>0</v>
      </c>
      <c r="P9" s="167">
        <v>2</v>
      </c>
      <c r="Q9" s="167">
        <v>1</v>
      </c>
      <c r="R9" s="168">
        <v>2</v>
      </c>
      <c r="S9" s="169">
        <v>0</v>
      </c>
      <c r="T9" s="167"/>
      <c r="U9" s="167"/>
      <c r="V9" s="167"/>
      <c r="W9" s="168"/>
      <c r="X9" s="169"/>
      <c r="Y9" s="167"/>
      <c r="Z9" s="167"/>
      <c r="AA9" s="167"/>
      <c r="AB9" s="168"/>
      <c r="AC9" s="170">
        <f t="shared" si="2"/>
        <v>9</v>
      </c>
      <c r="AD9" s="171">
        <f t="shared" si="0"/>
        <v>21</v>
      </c>
      <c r="AE9" s="171">
        <f>SUM(K2:K26)</f>
        <v>17</v>
      </c>
      <c r="AF9" s="171">
        <f t="shared" si="1"/>
        <v>4</v>
      </c>
      <c r="AG9" s="172">
        <v>6</v>
      </c>
    </row>
    <row r="10" spans="1:33" s="72" customFormat="1" ht="18.600000000000001" customHeight="1" x14ac:dyDescent="0.2">
      <c r="A10" s="164" t="s">
        <v>15</v>
      </c>
      <c r="B10" s="164"/>
      <c r="C10" s="165">
        <v>9</v>
      </c>
      <c r="D10" s="167">
        <v>2</v>
      </c>
      <c r="E10" s="167">
        <v>2</v>
      </c>
      <c r="F10" s="167">
        <v>1</v>
      </c>
      <c r="G10" s="167">
        <v>0</v>
      </c>
      <c r="H10" s="172">
        <v>2</v>
      </c>
      <c r="I10" s="169">
        <v>1</v>
      </c>
      <c r="J10" s="167">
        <v>1</v>
      </c>
      <c r="K10" s="167">
        <v>0</v>
      </c>
      <c r="L10" s="166"/>
      <c r="M10" s="168">
        <v>1</v>
      </c>
      <c r="N10" s="169">
        <v>2</v>
      </c>
      <c r="O10" s="167">
        <v>1</v>
      </c>
      <c r="P10" s="167">
        <v>0</v>
      </c>
      <c r="Q10" s="167">
        <v>0</v>
      </c>
      <c r="R10" s="168">
        <v>0</v>
      </c>
      <c r="S10" s="169">
        <v>0</v>
      </c>
      <c r="T10" s="167"/>
      <c r="U10" s="167"/>
      <c r="V10" s="167"/>
      <c r="W10" s="168"/>
      <c r="X10" s="169"/>
      <c r="Y10" s="167"/>
      <c r="Z10" s="167"/>
      <c r="AA10" s="167"/>
      <c r="AB10" s="168"/>
      <c r="AC10" s="170">
        <f t="shared" si="2"/>
        <v>4</v>
      </c>
      <c r="AD10" s="171">
        <f t="shared" si="0"/>
        <v>13</v>
      </c>
      <c r="AE10" s="171">
        <f>SUM(L2:L26)</f>
        <v>24</v>
      </c>
      <c r="AF10" s="171">
        <f t="shared" si="1"/>
        <v>-11</v>
      </c>
      <c r="AG10" s="172">
        <v>14</v>
      </c>
    </row>
    <row r="11" spans="1:33" s="72" customFormat="1" ht="18.600000000000001" customHeight="1" thickBot="1" x14ac:dyDescent="0.25">
      <c r="A11" s="188" t="s">
        <v>37</v>
      </c>
      <c r="B11" s="189"/>
      <c r="C11" s="190">
        <v>10</v>
      </c>
      <c r="D11" s="191">
        <v>2</v>
      </c>
      <c r="E11" s="191">
        <v>2</v>
      </c>
      <c r="F11" s="191">
        <v>2</v>
      </c>
      <c r="G11" s="191">
        <v>0</v>
      </c>
      <c r="H11" s="192">
        <v>2</v>
      </c>
      <c r="I11" s="178">
        <v>2</v>
      </c>
      <c r="J11" s="176">
        <v>1</v>
      </c>
      <c r="K11" s="176">
        <v>2</v>
      </c>
      <c r="L11" s="176">
        <v>2</v>
      </c>
      <c r="M11" s="177"/>
      <c r="N11" s="178">
        <v>2</v>
      </c>
      <c r="O11" s="176">
        <v>1</v>
      </c>
      <c r="P11" s="176">
        <v>2</v>
      </c>
      <c r="Q11" s="176">
        <v>0</v>
      </c>
      <c r="R11" s="179">
        <v>1</v>
      </c>
      <c r="S11" s="178">
        <v>1</v>
      </c>
      <c r="T11" s="176"/>
      <c r="U11" s="176"/>
      <c r="V11" s="176"/>
      <c r="W11" s="179"/>
      <c r="X11" s="178"/>
      <c r="Y11" s="176"/>
      <c r="Z11" s="176"/>
      <c r="AA11" s="176"/>
      <c r="AB11" s="179"/>
      <c r="AC11" s="170">
        <f t="shared" si="2"/>
        <v>9</v>
      </c>
      <c r="AD11" s="171">
        <f t="shared" si="0"/>
        <v>22</v>
      </c>
      <c r="AE11" s="171">
        <f>SUM(M2:M26)</f>
        <v>19</v>
      </c>
      <c r="AF11" s="171">
        <f t="shared" si="1"/>
        <v>3</v>
      </c>
      <c r="AG11" s="172">
        <v>7</v>
      </c>
    </row>
    <row r="12" spans="1:33" s="72" customFormat="1" ht="18.600000000000001" customHeight="1" x14ac:dyDescent="0.2">
      <c r="A12" s="180" t="s">
        <v>40</v>
      </c>
      <c r="B12" s="181"/>
      <c r="C12" s="182">
        <v>11</v>
      </c>
      <c r="D12" s="183">
        <v>2</v>
      </c>
      <c r="E12" s="183">
        <v>2</v>
      </c>
      <c r="F12" s="183">
        <v>0</v>
      </c>
      <c r="G12" s="183">
        <v>1</v>
      </c>
      <c r="H12" s="184">
        <v>2</v>
      </c>
      <c r="I12" s="187">
        <v>1</v>
      </c>
      <c r="J12" s="183">
        <v>2</v>
      </c>
      <c r="K12" s="183">
        <v>1</v>
      </c>
      <c r="L12" s="183">
        <v>1</v>
      </c>
      <c r="M12" s="186">
        <v>0</v>
      </c>
      <c r="N12" s="185"/>
      <c r="O12" s="183">
        <v>2</v>
      </c>
      <c r="P12" s="183">
        <v>2</v>
      </c>
      <c r="Q12" s="183">
        <v>1</v>
      </c>
      <c r="R12" s="186">
        <v>1</v>
      </c>
      <c r="S12" s="187">
        <v>1</v>
      </c>
      <c r="T12" s="183"/>
      <c r="U12" s="183"/>
      <c r="V12" s="183"/>
      <c r="W12" s="186"/>
      <c r="X12" s="187"/>
      <c r="Y12" s="183"/>
      <c r="Z12" s="183"/>
      <c r="AA12" s="183"/>
      <c r="AB12" s="186"/>
      <c r="AC12" s="170">
        <f t="shared" si="2"/>
        <v>6</v>
      </c>
      <c r="AD12" s="171">
        <f t="shared" si="0"/>
        <v>19</v>
      </c>
      <c r="AE12" s="171">
        <f>SUM(N2:N26)</f>
        <v>22</v>
      </c>
      <c r="AF12" s="171">
        <f t="shared" si="1"/>
        <v>-3</v>
      </c>
      <c r="AG12" s="172">
        <v>11</v>
      </c>
    </row>
    <row r="13" spans="1:33" s="72" customFormat="1" ht="18.600000000000001" customHeight="1" x14ac:dyDescent="0.2">
      <c r="A13" s="163" t="s">
        <v>35</v>
      </c>
      <c r="B13" s="164"/>
      <c r="C13" s="165">
        <v>12</v>
      </c>
      <c r="D13" s="167">
        <v>1</v>
      </c>
      <c r="E13" s="167">
        <v>2</v>
      </c>
      <c r="F13" s="167">
        <v>2</v>
      </c>
      <c r="G13" s="167">
        <v>1</v>
      </c>
      <c r="H13" s="172">
        <v>2</v>
      </c>
      <c r="I13" s="169">
        <v>2</v>
      </c>
      <c r="J13" s="167">
        <v>2</v>
      </c>
      <c r="K13" s="167">
        <v>2</v>
      </c>
      <c r="L13" s="167">
        <v>2</v>
      </c>
      <c r="M13" s="168">
        <v>2</v>
      </c>
      <c r="N13" s="169">
        <v>1</v>
      </c>
      <c r="O13" s="166"/>
      <c r="P13" s="167">
        <v>2</v>
      </c>
      <c r="Q13" s="167">
        <v>2</v>
      </c>
      <c r="R13" s="168">
        <v>0</v>
      </c>
      <c r="S13" s="169">
        <v>1</v>
      </c>
      <c r="T13" s="167"/>
      <c r="U13" s="167"/>
      <c r="V13" s="167"/>
      <c r="W13" s="168"/>
      <c r="X13" s="169"/>
      <c r="Y13" s="167"/>
      <c r="Z13" s="167"/>
      <c r="AA13" s="167"/>
      <c r="AB13" s="168"/>
      <c r="AC13" s="170">
        <f t="shared" si="2"/>
        <v>10</v>
      </c>
      <c r="AD13" s="171">
        <f t="shared" si="0"/>
        <v>24</v>
      </c>
      <c r="AE13" s="171">
        <f>SUM(O2:O26)</f>
        <v>16</v>
      </c>
      <c r="AF13" s="171">
        <f t="shared" si="1"/>
        <v>8</v>
      </c>
      <c r="AG13" s="172">
        <v>4</v>
      </c>
    </row>
    <row r="14" spans="1:33" s="72" customFormat="1" ht="18.600000000000001" customHeight="1" x14ac:dyDescent="0.2">
      <c r="A14" s="163" t="s">
        <v>43</v>
      </c>
      <c r="B14" s="164"/>
      <c r="C14" s="165">
        <v>13</v>
      </c>
      <c r="D14" s="167">
        <v>0</v>
      </c>
      <c r="E14" s="167">
        <v>1</v>
      </c>
      <c r="F14" s="167">
        <v>0</v>
      </c>
      <c r="G14" s="167">
        <v>1</v>
      </c>
      <c r="H14" s="172">
        <v>2</v>
      </c>
      <c r="I14" s="169">
        <v>0</v>
      </c>
      <c r="J14" s="167">
        <v>1</v>
      </c>
      <c r="K14" s="167">
        <v>0</v>
      </c>
      <c r="L14" s="167">
        <v>2</v>
      </c>
      <c r="M14" s="168">
        <v>1</v>
      </c>
      <c r="N14" s="169">
        <v>0</v>
      </c>
      <c r="O14" s="167">
        <v>0</v>
      </c>
      <c r="P14" s="166"/>
      <c r="Q14" s="167">
        <v>1</v>
      </c>
      <c r="R14" s="168">
        <v>2</v>
      </c>
      <c r="S14" s="169">
        <v>0</v>
      </c>
      <c r="T14" s="167"/>
      <c r="U14" s="167"/>
      <c r="V14" s="167"/>
      <c r="W14" s="168"/>
      <c r="X14" s="169"/>
      <c r="Y14" s="167"/>
      <c r="Z14" s="167"/>
      <c r="AA14" s="167"/>
      <c r="AB14" s="168"/>
      <c r="AC14" s="170">
        <f t="shared" si="2"/>
        <v>3</v>
      </c>
      <c r="AD14" s="171">
        <f t="shared" si="0"/>
        <v>11</v>
      </c>
      <c r="AE14" s="171">
        <f>SUM(P2:P26)</f>
        <v>25</v>
      </c>
      <c r="AF14" s="171">
        <f t="shared" si="1"/>
        <v>-14</v>
      </c>
      <c r="AG14" s="172">
        <v>15</v>
      </c>
    </row>
    <row r="15" spans="1:33" s="72" customFormat="1" ht="18.600000000000001" customHeight="1" x14ac:dyDescent="0.2">
      <c r="A15" s="163" t="s">
        <v>39</v>
      </c>
      <c r="B15" s="164"/>
      <c r="C15" s="165">
        <v>14</v>
      </c>
      <c r="D15" s="167">
        <v>0</v>
      </c>
      <c r="E15" s="167">
        <v>0</v>
      </c>
      <c r="F15" s="167">
        <v>1</v>
      </c>
      <c r="G15" s="167">
        <v>0</v>
      </c>
      <c r="H15" s="172">
        <v>1</v>
      </c>
      <c r="I15" s="169">
        <v>2</v>
      </c>
      <c r="J15" s="167">
        <v>2</v>
      </c>
      <c r="K15" s="167">
        <v>2</v>
      </c>
      <c r="L15" s="167">
        <v>2</v>
      </c>
      <c r="M15" s="168">
        <v>2</v>
      </c>
      <c r="N15" s="169">
        <v>1</v>
      </c>
      <c r="O15" s="167">
        <v>0</v>
      </c>
      <c r="P15" s="167">
        <v>2</v>
      </c>
      <c r="Q15" s="166"/>
      <c r="R15" s="168">
        <v>2</v>
      </c>
      <c r="S15" s="169">
        <v>1</v>
      </c>
      <c r="T15" s="167"/>
      <c r="U15" s="167"/>
      <c r="V15" s="167"/>
      <c r="W15" s="168"/>
      <c r="X15" s="169"/>
      <c r="Y15" s="167"/>
      <c r="Z15" s="167"/>
      <c r="AA15" s="167"/>
      <c r="AB15" s="168"/>
      <c r="AC15" s="170">
        <f t="shared" si="2"/>
        <v>7</v>
      </c>
      <c r="AD15" s="171">
        <f t="shared" si="0"/>
        <v>18</v>
      </c>
      <c r="AE15" s="171">
        <f>SUM(Q2:Q26)</f>
        <v>18</v>
      </c>
      <c r="AF15" s="171">
        <f t="shared" si="1"/>
        <v>0</v>
      </c>
      <c r="AG15" s="172">
        <v>9</v>
      </c>
    </row>
    <row r="16" spans="1:33" s="72" customFormat="1" ht="18.600000000000001" customHeight="1" thickBot="1" x14ac:dyDescent="0.25">
      <c r="A16" s="188" t="s">
        <v>44</v>
      </c>
      <c r="B16" s="193"/>
      <c r="C16" s="190">
        <v>15</v>
      </c>
      <c r="D16" s="191">
        <v>1</v>
      </c>
      <c r="E16" s="191">
        <v>2</v>
      </c>
      <c r="F16" s="191">
        <v>1</v>
      </c>
      <c r="G16" s="191">
        <v>0</v>
      </c>
      <c r="H16" s="192">
        <v>2</v>
      </c>
      <c r="I16" s="178">
        <v>2</v>
      </c>
      <c r="J16" s="176">
        <v>1</v>
      </c>
      <c r="K16" s="176">
        <v>1</v>
      </c>
      <c r="L16" s="176">
        <v>2</v>
      </c>
      <c r="M16" s="179">
        <v>2</v>
      </c>
      <c r="N16" s="178">
        <v>2</v>
      </c>
      <c r="O16" s="176">
        <v>2</v>
      </c>
      <c r="P16" s="176">
        <v>1</v>
      </c>
      <c r="Q16" s="176">
        <v>0</v>
      </c>
      <c r="R16" s="177"/>
      <c r="S16" s="178">
        <v>1</v>
      </c>
      <c r="T16" s="176"/>
      <c r="U16" s="176"/>
      <c r="V16" s="176"/>
      <c r="W16" s="179"/>
      <c r="X16" s="178"/>
      <c r="Y16" s="176"/>
      <c r="Z16" s="176"/>
      <c r="AA16" s="176"/>
      <c r="AB16" s="179"/>
      <c r="AC16" s="170">
        <f>COUNTIF(D16:AB16,2)</f>
        <v>7</v>
      </c>
      <c r="AD16" s="171">
        <f t="shared" si="0"/>
        <v>20</v>
      </c>
      <c r="AE16" s="171">
        <f>SUM(R2:R26)</f>
        <v>21</v>
      </c>
      <c r="AF16" s="171">
        <f t="shared" si="1"/>
        <v>-1</v>
      </c>
      <c r="AG16" s="172">
        <v>10</v>
      </c>
    </row>
    <row r="17" spans="1:33" s="72" customFormat="1" ht="18.600000000000001" customHeight="1" x14ac:dyDescent="0.2">
      <c r="A17" s="194" t="s">
        <v>33</v>
      </c>
      <c r="B17" s="181"/>
      <c r="C17" s="182">
        <v>16</v>
      </c>
      <c r="D17" s="183">
        <v>2</v>
      </c>
      <c r="E17" s="183">
        <v>2</v>
      </c>
      <c r="F17" s="183">
        <v>1</v>
      </c>
      <c r="G17" s="183">
        <v>1</v>
      </c>
      <c r="H17" s="184">
        <v>2</v>
      </c>
      <c r="I17" s="187">
        <v>1</v>
      </c>
      <c r="J17" s="183">
        <v>2</v>
      </c>
      <c r="K17" s="183">
        <v>2</v>
      </c>
      <c r="L17" s="183">
        <v>2</v>
      </c>
      <c r="M17" s="186">
        <v>2</v>
      </c>
      <c r="N17" s="187">
        <v>2</v>
      </c>
      <c r="O17" s="183">
        <v>2</v>
      </c>
      <c r="P17" s="183">
        <v>2</v>
      </c>
      <c r="Q17" s="183">
        <v>2</v>
      </c>
      <c r="R17" s="186">
        <v>2</v>
      </c>
      <c r="S17" s="185"/>
      <c r="T17" s="183"/>
      <c r="U17" s="183"/>
      <c r="V17" s="183"/>
      <c r="W17" s="186"/>
      <c r="X17" s="187"/>
      <c r="Y17" s="183"/>
      <c r="Z17" s="183"/>
      <c r="AA17" s="183"/>
      <c r="AB17" s="186"/>
      <c r="AC17" s="170">
        <f t="shared" ref="AC17" si="3">COUNTIF(D17:AB17,2)</f>
        <v>12</v>
      </c>
      <c r="AD17" s="171">
        <f t="shared" si="0"/>
        <v>27</v>
      </c>
      <c r="AE17" s="171">
        <f>SUM(S2:S26)</f>
        <v>13</v>
      </c>
      <c r="AF17" s="171">
        <f t="shared" si="1"/>
        <v>14</v>
      </c>
      <c r="AG17" s="172">
        <v>2</v>
      </c>
    </row>
    <row r="18" spans="1:33" s="72" customFormat="1" ht="18.600000000000001" customHeight="1" x14ac:dyDescent="0.2">
      <c r="A18" s="73"/>
      <c r="B18" s="74"/>
      <c r="C18" s="75">
        <v>17</v>
      </c>
      <c r="D18" s="77"/>
      <c r="E18" s="77"/>
      <c r="F18" s="77"/>
      <c r="G18" s="77"/>
      <c r="H18" s="78"/>
      <c r="I18" s="79"/>
      <c r="J18" s="77"/>
      <c r="K18" s="77"/>
      <c r="L18" s="77"/>
      <c r="M18" s="78"/>
      <c r="N18" s="79"/>
      <c r="O18" s="77"/>
      <c r="P18" s="77"/>
      <c r="Q18" s="77"/>
      <c r="R18" s="78"/>
      <c r="S18" s="79"/>
      <c r="T18" s="76"/>
      <c r="U18" s="77"/>
      <c r="V18" s="77"/>
      <c r="W18" s="78"/>
      <c r="X18" s="79"/>
      <c r="Y18" s="77"/>
      <c r="Z18" s="77"/>
      <c r="AA18" s="77"/>
      <c r="AB18" s="77"/>
      <c r="AC18" s="80">
        <f t="shared" ref="AC18:AC26" si="4">COUNTIF(D18:AB18,5)</f>
        <v>0</v>
      </c>
      <c r="AD18" s="81">
        <f t="shared" ref="AD18:AD26" si="5">SUM(D18:AB18)</f>
        <v>0</v>
      </c>
      <c r="AE18" s="81">
        <f>SUM(T2:T26)</f>
        <v>0</v>
      </c>
      <c r="AF18" s="81">
        <f t="shared" ref="AF18:AF26" si="6">SUM(AD18-AE18)</f>
        <v>0</v>
      </c>
      <c r="AG18" s="82"/>
    </row>
    <row r="19" spans="1:33" s="72" customFormat="1" ht="18.600000000000001" customHeight="1" x14ac:dyDescent="0.2">
      <c r="A19" s="73"/>
      <c r="B19" s="74"/>
      <c r="C19" s="75">
        <v>18</v>
      </c>
      <c r="D19" s="77"/>
      <c r="E19" s="77"/>
      <c r="F19" s="77"/>
      <c r="G19" s="77"/>
      <c r="H19" s="78"/>
      <c r="I19" s="79"/>
      <c r="J19" s="77"/>
      <c r="K19" s="77"/>
      <c r="L19" s="77"/>
      <c r="M19" s="78"/>
      <c r="N19" s="79"/>
      <c r="O19" s="77"/>
      <c r="P19" s="77"/>
      <c r="Q19" s="77"/>
      <c r="R19" s="78"/>
      <c r="S19" s="79"/>
      <c r="T19" s="77"/>
      <c r="U19" s="76"/>
      <c r="V19" s="77"/>
      <c r="W19" s="78"/>
      <c r="X19" s="79"/>
      <c r="Y19" s="77"/>
      <c r="Z19" s="77"/>
      <c r="AA19" s="77"/>
      <c r="AB19" s="77"/>
      <c r="AC19" s="80">
        <f t="shared" si="4"/>
        <v>0</v>
      </c>
      <c r="AD19" s="81">
        <f t="shared" si="5"/>
        <v>0</v>
      </c>
      <c r="AE19" s="81">
        <f>SUM(U2:U26)</f>
        <v>0</v>
      </c>
      <c r="AF19" s="81">
        <f t="shared" si="6"/>
        <v>0</v>
      </c>
      <c r="AG19" s="82"/>
    </row>
    <row r="20" spans="1:33" s="72" customFormat="1" ht="18.600000000000001" customHeight="1" x14ac:dyDescent="0.2">
      <c r="A20" s="73"/>
      <c r="B20" s="74"/>
      <c r="C20" s="75">
        <v>19</v>
      </c>
      <c r="D20" s="77"/>
      <c r="E20" s="77"/>
      <c r="F20" s="77"/>
      <c r="G20" s="77"/>
      <c r="H20" s="78"/>
      <c r="I20" s="79"/>
      <c r="J20" s="77"/>
      <c r="K20" s="77"/>
      <c r="L20" s="77"/>
      <c r="M20" s="78"/>
      <c r="N20" s="79"/>
      <c r="O20" s="77"/>
      <c r="P20" s="77"/>
      <c r="Q20" s="77"/>
      <c r="R20" s="78"/>
      <c r="S20" s="79"/>
      <c r="T20" s="77"/>
      <c r="U20" s="77"/>
      <c r="V20" s="76"/>
      <c r="W20" s="78"/>
      <c r="X20" s="79"/>
      <c r="Y20" s="77"/>
      <c r="Z20" s="77"/>
      <c r="AA20" s="77"/>
      <c r="AB20" s="77"/>
      <c r="AC20" s="80">
        <f t="shared" si="4"/>
        <v>0</v>
      </c>
      <c r="AD20" s="81">
        <f t="shared" si="5"/>
        <v>0</v>
      </c>
      <c r="AE20" s="81">
        <f>SUM(V2:V26)</f>
        <v>0</v>
      </c>
      <c r="AF20" s="81">
        <f t="shared" si="6"/>
        <v>0</v>
      </c>
      <c r="AG20" s="82"/>
    </row>
    <row r="21" spans="1:33" s="72" customFormat="1" ht="18.600000000000001" customHeight="1" thickBot="1" x14ac:dyDescent="0.25">
      <c r="A21" s="83"/>
      <c r="B21" s="84"/>
      <c r="C21" s="85">
        <v>20</v>
      </c>
      <c r="D21" s="86"/>
      <c r="E21" s="86"/>
      <c r="F21" s="86"/>
      <c r="G21" s="86"/>
      <c r="H21" s="89"/>
      <c r="I21" s="88"/>
      <c r="J21" s="86"/>
      <c r="K21" s="86"/>
      <c r="L21" s="86"/>
      <c r="M21" s="89"/>
      <c r="N21" s="88"/>
      <c r="O21" s="86"/>
      <c r="P21" s="86"/>
      <c r="Q21" s="86"/>
      <c r="R21" s="89"/>
      <c r="S21" s="88"/>
      <c r="T21" s="86"/>
      <c r="U21" s="86"/>
      <c r="V21" s="86"/>
      <c r="W21" s="87"/>
      <c r="X21" s="88"/>
      <c r="Y21" s="86"/>
      <c r="Z21" s="86"/>
      <c r="AA21" s="86"/>
      <c r="AB21" s="86"/>
      <c r="AC21" s="80">
        <f t="shared" si="4"/>
        <v>0</v>
      </c>
      <c r="AD21" s="81">
        <f t="shared" si="5"/>
        <v>0</v>
      </c>
      <c r="AE21" s="81">
        <f>SUM(W2:W26)</f>
        <v>0</v>
      </c>
      <c r="AF21" s="81">
        <f t="shared" si="6"/>
        <v>0</v>
      </c>
      <c r="AG21" s="82"/>
    </row>
    <row r="22" spans="1:33" s="72" customFormat="1" ht="18.600000000000001" customHeight="1" x14ac:dyDescent="0.2">
      <c r="A22" s="90"/>
      <c r="B22" s="91"/>
      <c r="C22" s="66">
        <v>21</v>
      </c>
      <c r="D22" s="92"/>
      <c r="E22" s="92"/>
      <c r="F22" s="92"/>
      <c r="G22" s="92"/>
      <c r="H22" s="96"/>
      <c r="I22" s="94"/>
      <c r="J22" s="92"/>
      <c r="K22" s="92"/>
      <c r="L22" s="92"/>
      <c r="M22" s="96"/>
      <c r="N22" s="94"/>
      <c r="O22" s="92"/>
      <c r="P22" s="92"/>
      <c r="Q22" s="92"/>
      <c r="R22" s="96"/>
      <c r="S22" s="94"/>
      <c r="T22" s="92"/>
      <c r="U22" s="92"/>
      <c r="V22" s="92"/>
      <c r="W22" s="96"/>
      <c r="X22" s="93"/>
      <c r="Y22" s="92"/>
      <c r="Z22" s="92"/>
      <c r="AA22" s="92"/>
      <c r="AB22" s="95"/>
      <c r="AC22" s="80">
        <f t="shared" si="4"/>
        <v>0</v>
      </c>
      <c r="AD22" s="81">
        <f t="shared" si="5"/>
        <v>0</v>
      </c>
      <c r="AE22" s="81">
        <f>SUM(X2:X26)</f>
        <v>0</v>
      </c>
      <c r="AF22" s="81">
        <f t="shared" si="6"/>
        <v>0</v>
      </c>
      <c r="AG22" s="82"/>
    </row>
    <row r="23" spans="1:33" s="72" customFormat="1" ht="18.600000000000001" customHeight="1" x14ac:dyDescent="0.2">
      <c r="A23" s="73"/>
      <c r="B23" s="97"/>
      <c r="C23" s="75">
        <v>22</v>
      </c>
      <c r="D23" s="77"/>
      <c r="E23" s="77"/>
      <c r="F23" s="77"/>
      <c r="G23" s="77"/>
      <c r="H23" s="78"/>
      <c r="I23" s="79"/>
      <c r="J23" s="77"/>
      <c r="K23" s="77"/>
      <c r="L23" s="77"/>
      <c r="M23" s="78"/>
      <c r="N23" s="79"/>
      <c r="O23" s="77"/>
      <c r="P23" s="77"/>
      <c r="Q23" s="77"/>
      <c r="R23" s="78"/>
      <c r="S23" s="79"/>
      <c r="T23" s="77"/>
      <c r="U23" s="77"/>
      <c r="V23" s="77"/>
      <c r="W23" s="78"/>
      <c r="X23" s="79"/>
      <c r="Y23" s="76"/>
      <c r="Z23" s="77"/>
      <c r="AA23" s="77"/>
      <c r="AB23" s="77"/>
      <c r="AC23" s="80">
        <f t="shared" si="4"/>
        <v>0</v>
      </c>
      <c r="AD23" s="81">
        <f t="shared" si="5"/>
        <v>0</v>
      </c>
      <c r="AE23" s="81">
        <f>SUM(Y2:Y26)</f>
        <v>0</v>
      </c>
      <c r="AF23" s="81">
        <f t="shared" si="6"/>
        <v>0</v>
      </c>
      <c r="AG23" s="82"/>
    </row>
    <row r="24" spans="1:33" s="72" customFormat="1" ht="18.600000000000001" customHeight="1" x14ac:dyDescent="0.2">
      <c r="A24" s="98"/>
      <c r="B24" s="99"/>
      <c r="C24" s="100">
        <v>23</v>
      </c>
      <c r="D24" s="77"/>
      <c r="E24" s="77"/>
      <c r="F24" s="77"/>
      <c r="G24" s="77"/>
      <c r="H24" s="78"/>
      <c r="I24" s="79"/>
      <c r="J24" s="77"/>
      <c r="K24" s="77"/>
      <c r="L24" s="77"/>
      <c r="M24" s="78"/>
      <c r="N24" s="79"/>
      <c r="O24" s="77"/>
      <c r="P24" s="77"/>
      <c r="Q24" s="77"/>
      <c r="R24" s="78"/>
      <c r="S24" s="79"/>
      <c r="T24" s="77"/>
      <c r="U24" s="77"/>
      <c r="V24" s="77"/>
      <c r="W24" s="78"/>
      <c r="X24" s="79"/>
      <c r="Y24" s="77"/>
      <c r="Z24" s="76"/>
      <c r="AA24" s="77"/>
      <c r="AB24" s="77"/>
      <c r="AC24" s="80">
        <f t="shared" si="4"/>
        <v>0</v>
      </c>
      <c r="AD24" s="81">
        <f t="shared" si="5"/>
        <v>0</v>
      </c>
      <c r="AE24" s="81">
        <f>SUM(Z2:Z26)</f>
        <v>0</v>
      </c>
      <c r="AF24" s="81">
        <f t="shared" si="6"/>
        <v>0</v>
      </c>
      <c r="AG24" s="101"/>
    </row>
    <row r="25" spans="1:33" s="72" customFormat="1" ht="18.600000000000001" customHeight="1" x14ac:dyDescent="0.2">
      <c r="A25" s="102"/>
      <c r="B25" s="97"/>
      <c r="C25" s="75">
        <v>24</v>
      </c>
      <c r="D25" s="77"/>
      <c r="E25" s="77"/>
      <c r="F25" s="77"/>
      <c r="G25" s="77"/>
      <c r="H25" s="78"/>
      <c r="I25" s="79"/>
      <c r="J25" s="77"/>
      <c r="K25" s="77"/>
      <c r="L25" s="77"/>
      <c r="M25" s="78"/>
      <c r="N25" s="79"/>
      <c r="O25" s="77"/>
      <c r="P25" s="77"/>
      <c r="Q25" s="77"/>
      <c r="R25" s="78"/>
      <c r="S25" s="79"/>
      <c r="T25" s="77"/>
      <c r="U25" s="77"/>
      <c r="V25" s="77"/>
      <c r="W25" s="78"/>
      <c r="X25" s="79"/>
      <c r="Y25" s="77"/>
      <c r="Z25" s="77"/>
      <c r="AA25" s="76"/>
      <c r="AB25" s="77"/>
      <c r="AC25" s="80">
        <f t="shared" si="4"/>
        <v>0</v>
      </c>
      <c r="AD25" s="81">
        <f t="shared" si="5"/>
        <v>0</v>
      </c>
      <c r="AE25" s="81">
        <f>SUM(AA2:AA26)</f>
        <v>0</v>
      </c>
      <c r="AF25" s="81">
        <f t="shared" si="6"/>
        <v>0</v>
      </c>
      <c r="AG25" s="82"/>
    </row>
    <row r="26" spans="1:33" s="72" customFormat="1" ht="18.600000000000001" customHeight="1" thickBot="1" x14ac:dyDescent="0.25">
      <c r="A26" s="103"/>
      <c r="B26" s="104"/>
      <c r="C26" s="105">
        <v>25</v>
      </c>
      <c r="D26" s="106"/>
      <c r="E26" s="106"/>
      <c r="F26" s="106"/>
      <c r="G26" s="106"/>
      <c r="H26" s="107"/>
      <c r="I26" s="108"/>
      <c r="J26" s="106"/>
      <c r="K26" s="106"/>
      <c r="L26" s="106"/>
      <c r="M26" s="107"/>
      <c r="N26" s="108"/>
      <c r="O26" s="106"/>
      <c r="P26" s="106"/>
      <c r="Q26" s="106"/>
      <c r="R26" s="107"/>
      <c r="S26" s="108"/>
      <c r="T26" s="106"/>
      <c r="U26" s="106"/>
      <c r="V26" s="106"/>
      <c r="W26" s="107"/>
      <c r="X26" s="108"/>
      <c r="Y26" s="106"/>
      <c r="Z26" s="106"/>
      <c r="AA26" s="106"/>
      <c r="AB26" s="109"/>
      <c r="AC26" s="110">
        <f t="shared" si="4"/>
        <v>0</v>
      </c>
      <c r="AD26" s="111">
        <f t="shared" si="5"/>
        <v>0</v>
      </c>
      <c r="AE26" s="111">
        <f>SUM(AB2:AB26)</f>
        <v>0</v>
      </c>
      <c r="AF26" s="111">
        <f t="shared" si="6"/>
        <v>0</v>
      </c>
      <c r="AG26" s="112"/>
    </row>
  </sheetData>
  <sortState xmlns:xlrd2="http://schemas.microsoft.com/office/spreadsheetml/2017/richdata2" ref="A30:AG43">
    <sortCondition ref="C29"/>
  </sortState>
  <conditionalFormatting sqref="D2:AB17">
    <cfRule type="cellIs" dxfId="8" priority="1" operator="equal">
      <formula>2</formula>
    </cfRule>
  </conditionalFormatting>
  <conditionalFormatting sqref="D18:AB26">
    <cfRule type="cellIs" dxfId="7" priority="2" operator="equal">
      <formula>5</formula>
    </cfRule>
  </conditionalFormatting>
  <conditionalFormatting sqref="AG1">
    <cfRule type="cellIs" dxfId="6" priority="4" stopIfTrue="1" operator="between">
      <formula>1</formula>
      <formula>3</formula>
    </cfRule>
  </conditionalFormatting>
  <printOptions horizontalCentered="1"/>
  <pageMargins left="0.19685039370078741" right="0.55000000000000004" top="0.63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240C-4CAB-41D9-96A2-AA74E66EE5DA}">
  <dimension ref="A1:W23"/>
  <sheetViews>
    <sheetView workbookViewId="0">
      <selection sqref="A1:W15"/>
    </sheetView>
  </sheetViews>
  <sheetFormatPr baseColWidth="10" defaultRowHeight="12.75" x14ac:dyDescent="0.2"/>
  <cols>
    <col min="1" max="1" width="11.42578125" style="38"/>
    <col min="2" max="2" width="5.7109375" style="38" customWidth="1"/>
    <col min="3" max="18" width="3.7109375" style="38" customWidth="1"/>
    <col min="19" max="19" width="5.140625" style="62" customWidth="1"/>
    <col min="20" max="21" width="3.7109375" style="38" customWidth="1"/>
    <col min="22" max="22" width="4.42578125" style="38" bestFit="1" customWidth="1"/>
    <col min="23" max="23" width="3.7109375" style="38" customWidth="1"/>
    <col min="24" max="16384" width="11.42578125" style="38"/>
  </cols>
  <sheetData>
    <row r="1" spans="1:23" ht="20.100000000000001" customHeight="1" thickTop="1" x14ac:dyDescent="0.2">
      <c r="A1" s="31" t="s">
        <v>2</v>
      </c>
      <c r="B1" s="32" t="s">
        <v>45</v>
      </c>
      <c r="C1" s="33">
        <v>0</v>
      </c>
      <c r="D1" s="34">
        <v>1</v>
      </c>
      <c r="E1" s="34">
        <v>2</v>
      </c>
      <c r="F1" s="34">
        <v>3</v>
      </c>
      <c r="G1" s="34">
        <v>4</v>
      </c>
      <c r="H1" s="34">
        <v>5</v>
      </c>
      <c r="I1" s="34">
        <v>6</v>
      </c>
      <c r="J1" s="34">
        <v>7</v>
      </c>
      <c r="K1" s="34">
        <v>8</v>
      </c>
      <c r="L1" s="34">
        <v>9</v>
      </c>
      <c r="M1" s="34">
        <v>10</v>
      </c>
      <c r="N1" s="34">
        <v>11</v>
      </c>
      <c r="O1" s="34">
        <v>12</v>
      </c>
      <c r="P1" s="34">
        <v>13</v>
      </c>
      <c r="Q1" s="34">
        <v>14</v>
      </c>
      <c r="R1" s="35">
        <v>15</v>
      </c>
      <c r="S1" s="36" t="s">
        <v>6</v>
      </c>
      <c r="T1" s="34" t="s">
        <v>7</v>
      </c>
      <c r="U1" s="34" t="s">
        <v>8</v>
      </c>
      <c r="V1" s="34" t="s">
        <v>9</v>
      </c>
      <c r="W1" s="37" t="s">
        <v>10</v>
      </c>
    </row>
    <row r="2" spans="1:23" ht="18.75" x14ac:dyDescent="0.2">
      <c r="A2" s="115" t="s">
        <v>46</v>
      </c>
      <c r="B2" s="116" t="s">
        <v>47</v>
      </c>
      <c r="C2" s="39">
        <v>1</v>
      </c>
      <c r="D2" s="40"/>
      <c r="E2" s="41">
        <v>5</v>
      </c>
      <c r="F2" s="42">
        <v>5</v>
      </c>
      <c r="G2" s="42">
        <v>2</v>
      </c>
      <c r="H2" s="42">
        <v>3</v>
      </c>
      <c r="I2" s="42">
        <v>5</v>
      </c>
      <c r="J2" s="42"/>
      <c r="K2" s="42"/>
      <c r="L2" s="42"/>
      <c r="M2" s="42"/>
      <c r="N2" s="42"/>
      <c r="O2" s="42"/>
      <c r="P2" s="42"/>
      <c r="Q2" s="42"/>
      <c r="R2" s="42"/>
      <c r="S2" s="43">
        <v>3</v>
      </c>
      <c r="T2" s="44" t="s">
        <v>51</v>
      </c>
      <c r="U2" s="44" t="s">
        <v>52</v>
      </c>
      <c r="V2" s="45">
        <v>6</v>
      </c>
      <c r="W2" s="46">
        <v>1</v>
      </c>
    </row>
    <row r="3" spans="1:23" ht="18.75" x14ac:dyDescent="0.2">
      <c r="A3" s="115" t="s">
        <v>47</v>
      </c>
      <c r="B3" s="116"/>
      <c r="C3" s="39">
        <v>2</v>
      </c>
      <c r="D3" s="42">
        <v>2</v>
      </c>
      <c r="E3" s="40"/>
      <c r="F3" s="42">
        <v>4</v>
      </c>
      <c r="G3" s="42">
        <v>5</v>
      </c>
      <c r="H3" s="42">
        <v>5</v>
      </c>
      <c r="I3" s="42">
        <v>5</v>
      </c>
      <c r="J3" s="42"/>
      <c r="K3" s="42"/>
      <c r="L3" s="42"/>
      <c r="M3" s="42"/>
      <c r="N3" s="42"/>
      <c r="O3" s="42"/>
      <c r="P3" s="42"/>
      <c r="Q3" s="42"/>
      <c r="R3" s="42"/>
      <c r="S3" s="43">
        <v>3</v>
      </c>
      <c r="T3" s="45">
        <v>21</v>
      </c>
      <c r="U3" s="44" t="s">
        <v>53</v>
      </c>
      <c r="V3" s="45">
        <v>2</v>
      </c>
      <c r="W3" s="46">
        <v>3</v>
      </c>
    </row>
    <row r="4" spans="1:23" ht="18.75" x14ac:dyDescent="0.2">
      <c r="A4" s="115" t="s">
        <v>48</v>
      </c>
      <c r="B4" s="116"/>
      <c r="C4" s="39">
        <v>3</v>
      </c>
      <c r="D4" s="42">
        <v>1</v>
      </c>
      <c r="E4" s="42">
        <v>5</v>
      </c>
      <c r="F4" s="40"/>
      <c r="G4" s="42">
        <v>5</v>
      </c>
      <c r="H4" s="42">
        <v>2</v>
      </c>
      <c r="I4" s="42">
        <v>5</v>
      </c>
      <c r="J4" s="42"/>
      <c r="K4" s="42"/>
      <c r="L4" s="42"/>
      <c r="M4" s="42"/>
      <c r="N4" s="42"/>
      <c r="O4" s="42"/>
      <c r="P4" s="42"/>
      <c r="Q4" s="42"/>
      <c r="R4" s="42"/>
      <c r="S4" s="43">
        <v>3</v>
      </c>
      <c r="T4" s="45">
        <v>18</v>
      </c>
      <c r="U4" s="44" t="s">
        <v>53</v>
      </c>
      <c r="V4" s="45">
        <v>-1</v>
      </c>
      <c r="W4" s="46">
        <v>4</v>
      </c>
    </row>
    <row r="5" spans="1:23" ht="18.75" x14ac:dyDescent="0.2">
      <c r="A5" s="117" t="s">
        <v>15</v>
      </c>
      <c r="B5" s="116"/>
      <c r="C5" s="39">
        <v>4</v>
      </c>
      <c r="D5" s="42">
        <v>5</v>
      </c>
      <c r="E5" s="41">
        <v>4</v>
      </c>
      <c r="F5" s="42">
        <v>4</v>
      </c>
      <c r="G5" s="40"/>
      <c r="H5" s="42">
        <v>5</v>
      </c>
      <c r="I5" s="42">
        <v>4</v>
      </c>
      <c r="J5" s="41"/>
      <c r="K5" s="41"/>
      <c r="L5" s="42"/>
      <c r="M5" s="42"/>
      <c r="N5" s="42"/>
      <c r="O5" s="42"/>
      <c r="P5" s="42"/>
      <c r="Q5" s="42"/>
      <c r="R5" s="42"/>
      <c r="S5" s="43">
        <v>2</v>
      </c>
      <c r="T5" s="45">
        <v>22</v>
      </c>
      <c r="U5" s="44" t="s">
        <v>54</v>
      </c>
      <c r="V5" s="45">
        <v>1</v>
      </c>
      <c r="W5" s="46">
        <v>5</v>
      </c>
    </row>
    <row r="6" spans="1:23" ht="18.75" x14ac:dyDescent="0.2">
      <c r="A6" s="115" t="s">
        <v>49</v>
      </c>
      <c r="B6" s="116"/>
      <c r="C6" s="39">
        <v>5</v>
      </c>
      <c r="D6" s="42">
        <v>5</v>
      </c>
      <c r="E6" s="42">
        <v>3</v>
      </c>
      <c r="F6" s="42">
        <v>5</v>
      </c>
      <c r="G6" s="42">
        <v>4</v>
      </c>
      <c r="H6" s="40"/>
      <c r="I6" s="42">
        <v>5</v>
      </c>
      <c r="J6" s="42"/>
      <c r="K6" s="42"/>
      <c r="L6" s="42"/>
      <c r="M6" s="42"/>
      <c r="N6" s="42"/>
      <c r="O6" s="42"/>
      <c r="P6" s="42"/>
      <c r="Q6" s="42"/>
      <c r="R6" s="42"/>
      <c r="S6" s="43">
        <v>3</v>
      </c>
      <c r="T6" s="45">
        <v>22</v>
      </c>
      <c r="U6" s="44" t="s">
        <v>55</v>
      </c>
      <c r="V6" s="45">
        <v>5</v>
      </c>
      <c r="W6" s="46">
        <v>2</v>
      </c>
    </row>
    <row r="7" spans="1:23" ht="18.75" x14ac:dyDescent="0.2">
      <c r="A7" s="119" t="s">
        <v>50</v>
      </c>
      <c r="B7" s="48"/>
      <c r="C7" s="39">
        <v>6</v>
      </c>
      <c r="D7" s="42">
        <v>1</v>
      </c>
      <c r="E7" s="42">
        <v>2</v>
      </c>
      <c r="F7" s="42">
        <v>1</v>
      </c>
      <c r="G7" s="42">
        <v>5</v>
      </c>
      <c r="H7" s="42">
        <v>2</v>
      </c>
      <c r="I7" s="40"/>
      <c r="J7" s="42"/>
      <c r="K7" s="41"/>
      <c r="L7" s="42"/>
      <c r="M7" s="42"/>
      <c r="N7" s="42"/>
      <c r="O7" s="42"/>
      <c r="P7" s="42"/>
      <c r="Q7" s="42"/>
      <c r="R7" s="42"/>
      <c r="S7" s="43">
        <v>1</v>
      </c>
      <c r="T7" s="45">
        <v>11</v>
      </c>
      <c r="U7" s="44" t="s">
        <v>56</v>
      </c>
      <c r="V7" s="45">
        <v>-13</v>
      </c>
      <c r="W7" s="46">
        <v>6</v>
      </c>
    </row>
    <row r="8" spans="1:23" ht="18.75" x14ac:dyDescent="0.2">
      <c r="A8" s="119"/>
      <c r="B8" s="48"/>
      <c r="C8" s="49">
        <v>7</v>
      </c>
      <c r="D8" s="42"/>
      <c r="E8" s="42"/>
      <c r="F8" s="42"/>
      <c r="G8" s="42"/>
      <c r="H8" s="41"/>
      <c r="I8" s="42"/>
      <c r="J8" s="40"/>
      <c r="K8" s="42"/>
      <c r="L8" s="42"/>
      <c r="M8" s="42"/>
      <c r="N8" s="42"/>
      <c r="O8" s="42"/>
      <c r="P8" s="42"/>
      <c r="Q8" s="42"/>
      <c r="R8" s="42"/>
      <c r="S8" s="43">
        <v>0</v>
      </c>
      <c r="T8" s="45">
        <v>0</v>
      </c>
      <c r="U8" s="44" t="s">
        <v>57</v>
      </c>
      <c r="V8" s="45">
        <v>0</v>
      </c>
      <c r="W8" s="46"/>
    </row>
    <row r="9" spans="1:23" ht="18.75" x14ac:dyDescent="0.2">
      <c r="A9" s="119"/>
      <c r="B9" s="48"/>
      <c r="C9" s="39">
        <v>8</v>
      </c>
      <c r="D9" s="42"/>
      <c r="E9" s="42"/>
      <c r="F9" s="42"/>
      <c r="G9" s="42"/>
      <c r="H9" s="42"/>
      <c r="I9" s="42"/>
      <c r="J9" s="42"/>
      <c r="K9" s="40"/>
      <c r="L9" s="42"/>
      <c r="M9" s="42"/>
      <c r="N9" s="42"/>
      <c r="O9" s="42"/>
      <c r="P9" s="42"/>
      <c r="Q9" s="42"/>
      <c r="R9" s="42"/>
      <c r="S9" s="43">
        <v>0</v>
      </c>
      <c r="T9" s="45">
        <v>0</v>
      </c>
      <c r="U9" s="44" t="s">
        <v>57</v>
      </c>
      <c r="V9" s="45">
        <v>0</v>
      </c>
      <c r="W9" s="46"/>
    </row>
    <row r="10" spans="1:23" ht="18.75" x14ac:dyDescent="0.2">
      <c r="A10" s="119"/>
      <c r="B10" s="48"/>
      <c r="C10" s="39">
        <v>9</v>
      </c>
      <c r="D10" s="42"/>
      <c r="E10" s="42"/>
      <c r="F10" s="42"/>
      <c r="G10" s="42"/>
      <c r="H10" s="42"/>
      <c r="I10" s="42"/>
      <c r="J10" s="42"/>
      <c r="K10" s="42"/>
      <c r="L10" s="40"/>
      <c r="M10" s="42"/>
      <c r="N10" s="42"/>
      <c r="O10" s="42"/>
      <c r="P10" s="42"/>
      <c r="Q10" s="42"/>
      <c r="R10" s="42"/>
      <c r="S10" s="43">
        <v>0</v>
      </c>
      <c r="T10" s="45">
        <v>0</v>
      </c>
      <c r="U10" s="44" t="s">
        <v>57</v>
      </c>
      <c r="V10" s="45">
        <v>0</v>
      </c>
      <c r="W10" s="46"/>
    </row>
    <row r="11" spans="1:23" ht="18.75" x14ac:dyDescent="0.2">
      <c r="A11" s="47"/>
      <c r="B11" s="48"/>
      <c r="C11" s="39">
        <v>10</v>
      </c>
      <c r="D11" s="42"/>
      <c r="E11" s="42"/>
      <c r="F11" s="42"/>
      <c r="G11" s="42"/>
      <c r="H11" s="42"/>
      <c r="I11" s="42"/>
      <c r="J11" s="42"/>
      <c r="K11" s="42"/>
      <c r="L11" s="42"/>
      <c r="M11" s="40"/>
      <c r="N11" s="42"/>
      <c r="O11" s="42"/>
      <c r="P11" s="42"/>
      <c r="Q11" s="42"/>
      <c r="R11" s="42"/>
      <c r="S11" s="43">
        <v>0</v>
      </c>
      <c r="T11" s="45">
        <v>0</v>
      </c>
      <c r="U11" s="44" t="s">
        <v>57</v>
      </c>
      <c r="V11" s="45">
        <v>0</v>
      </c>
      <c r="W11" s="46"/>
    </row>
    <row r="12" spans="1:23" ht="18.75" x14ac:dyDescent="0.2">
      <c r="A12" s="47"/>
      <c r="B12" s="48"/>
      <c r="C12" s="39">
        <v>11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0"/>
      <c r="O12" s="42"/>
      <c r="P12" s="42"/>
      <c r="Q12" s="42"/>
      <c r="R12" s="42"/>
      <c r="S12" s="43">
        <v>0</v>
      </c>
      <c r="T12" s="45">
        <v>0</v>
      </c>
      <c r="U12" s="44" t="s">
        <v>57</v>
      </c>
      <c r="V12" s="45">
        <v>0</v>
      </c>
      <c r="W12" s="46"/>
    </row>
    <row r="13" spans="1:23" ht="18.75" x14ac:dyDescent="0.2">
      <c r="A13" s="47"/>
      <c r="B13" s="48"/>
      <c r="C13" s="39">
        <v>12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0"/>
      <c r="P13" s="42"/>
      <c r="Q13" s="42"/>
      <c r="R13" s="42"/>
      <c r="S13" s="43">
        <v>0</v>
      </c>
      <c r="T13" s="45">
        <v>0</v>
      </c>
      <c r="U13" s="44" t="s">
        <v>57</v>
      </c>
      <c r="V13" s="45">
        <v>0</v>
      </c>
      <c r="W13" s="46"/>
    </row>
    <row r="14" spans="1:23" ht="18.75" x14ac:dyDescent="0.2">
      <c r="A14" s="47"/>
      <c r="B14" s="48"/>
      <c r="C14" s="39">
        <v>13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0"/>
      <c r="Q14" s="42"/>
      <c r="R14" s="42"/>
      <c r="S14" s="43">
        <v>0</v>
      </c>
      <c r="T14" s="45">
        <v>0</v>
      </c>
      <c r="U14" s="44" t="s">
        <v>57</v>
      </c>
      <c r="V14" s="45">
        <v>0</v>
      </c>
      <c r="W14" s="46"/>
    </row>
    <row r="15" spans="1:23" ht="18.75" x14ac:dyDescent="0.2">
      <c r="A15" s="47"/>
      <c r="B15" s="48"/>
      <c r="C15" s="39">
        <v>14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0"/>
      <c r="R15" s="42"/>
      <c r="S15" s="43">
        <v>0</v>
      </c>
      <c r="T15" s="45">
        <v>0</v>
      </c>
      <c r="U15" s="44" t="s">
        <v>57</v>
      </c>
      <c r="V15" s="45">
        <v>0</v>
      </c>
      <c r="W15" s="46"/>
    </row>
    <row r="16" spans="1:23" ht="18.75" x14ac:dyDescent="0.2">
      <c r="A16" s="47"/>
      <c r="B16" s="48"/>
      <c r="C16" s="39">
        <v>15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0"/>
      <c r="S16" s="43">
        <f t="shared" ref="S16:S22" si="0">COUNTIF(D16:R16,5)</f>
        <v>0</v>
      </c>
      <c r="T16" s="45">
        <f t="shared" ref="T16:T22" si="1">SUM(D16:R16)</f>
        <v>0</v>
      </c>
      <c r="U16" s="44"/>
      <c r="V16" s="45">
        <f t="shared" ref="V16:V22" si="2">T16-U16</f>
        <v>0</v>
      </c>
      <c r="W16" s="46"/>
    </row>
    <row r="17" spans="1:23" ht="18.75" x14ac:dyDescent="0.2">
      <c r="A17" s="50"/>
      <c r="B17" s="48"/>
      <c r="C17" s="49">
        <v>16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>
        <f t="shared" si="0"/>
        <v>0</v>
      </c>
      <c r="T17" s="45">
        <f t="shared" si="1"/>
        <v>0</v>
      </c>
      <c r="U17" s="44"/>
      <c r="V17" s="45">
        <f t="shared" si="2"/>
        <v>0</v>
      </c>
      <c r="W17" s="46"/>
    </row>
    <row r="18" spans="1:23" ht="18.75" x14ac:dyDescent="0.2">
      <c r="A18" s="50"/>
      <c r="B18" s="51"/>
      <c r="C18" s="39">
        <v>17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>
        <f t="shared" si="0"/>
        <v>0</v>
      </c>
      <c r="T18" s="45">
        <f t="shared" si="1"/>
        <v>0</v>
      </c>
      <c r="U18" s="44"/>
      <c r="V18" s="45">
        <f t="shared" si="2"/>
        <v>0</v>
      </c>
      <c r="W18" s="46"/>
    </row>
    <row r="19" spans="1:23" ht="18.75" x14ac:dyDescent="0.2">
      <c r="A19" s="50"/>
      <c r="B19" s="52"/>
      <c r="C19" s="39">
        <v>18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>
        <f t="shared" si="0"/>
        <v>0</v>
      </c>
      <c r="T19" s="45">
        <f t="shared" si="1"/>
        <v>0</v>
      </c>
      <c r="U19" s="44"/>
      <c r="V19" s="45">
        <f t="shared" si="2"/>
        <v>0</v>
      </c>
      <c r="W19" s="46"/>
    </row>
    <row r="20" spans="1:23" ht="18.75" x14ac:dyDescent="0.2">
      <c r="A20" s="50"/>
      <c r="B20" s="51"/>
      <c r="C20" s="39">
        <v>19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>
        <f t="shared" si="0"/>
        <v>0</v>
      </c>
      <c r="T20" s="45">
        <f t="shared" si="1"/>
        <v>0</v>
      </c>
      <c r="U20" s="44"/>
      <c r="V20" s="45">
        <f t="shared" si="2"/>
        <v>0</v>
      </c>
      <c r="W20" s="46"/>
    </row>
    <row r="21" spans="1:23" ht="18.75" x14ac:dyDescent="0.2">
      <c r="A21" s="50"/>
      <c r="B21" s="51"/>
      <c r="C21" s="39">
        <v>20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>
        <f t="shared" si="0"/>
        <v>0</v>
      </c>
      <c r="T21" s="45">
        <f t="shared" si="1"/>
        <v>0</v>
      </c>
      <c r="U21" s="44"/>
      <c r="V21" s="45">
        <f t="shared" si="2"/>
        <v>0</v>
      </c>
      <c r="W21" s="46"/>
    </row>
    <row r="22" spans="1:23" ht="19.5" thickBot="1" x14ac:dyDescent="0.25">
      <c r="A22" s="53"/>
      <c r="B22" s="54"/>
      <c r="C22" s="55">
        <v>21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43">
        <f t="shared" si="0"/>
        <v>0</v>
      </c>
      <c r="T22" s="58">
        <f t="shared" si="1"/>
        <v>0</v>
      </c>
      <c r="U22" s="59"/>
      <c r="V22" s="58">
        <f t="shared" si="2"/>
        <v>0</v>
      </c>
      <c r="W22" s="60"/>
    </row>
    <row r="23" spans="1:23" ht="13.5" thickTop="1" x14ac:dyDescent="0.2">
      <c r="A23" s="61"/>
      <c r="B23" s="61"/>
      <c r="C23" s="62"/>
      <c r="D23" s="63">
        <f t="shared" ref="D23:R23" si="3">D2+D3+D4+D5+D6+D7+D8+D9+D10+D11+D12+D13+D14+D15+D16+D17+D18+D19+D20+D21+D22</f>
        <v>14</v>
      </c>
      <c r="E23" s="63">
        <f t="shared" si="3"/>
        <v>19</v>
      </c>
      <c r="F23" s="63">
        <f t="shared" si="3"/>
        <v>19</v>
      </c>
      <c r="G23" s="63">
        <f t="shared" si="3"/>
        <v>21</v>
      </c>
      <c r="H23" s="63">
        <f t="shared" si="3"/>
        <v>17</v>
      </c>
      <c r="I23" s="63">
        <f t="shared" si="3"/>
        <v>24</v>
      </c>
      <c r="J23" s="63">
        <f t="shared" si="3"/>
        <v>0</v>
      </c>
      <c r="K23" s="63">
        <f t="shared" si="3"/>
        <v>0</v>
      </c>
      <c r="L23" s="63">
        <f t="shared" si="3"/>
        <v>0</v>
      </c>
      <c r="M23" s="63">
        <f t="shared" si="3"/>
        <v>0</v>
      </c>
      <c r="N23" s="63">
        <f t="shared" si="3"/>
        <v>0</v>
      </c>
      <c r="O23" s="63">
        <f t="shared" si="3"/>
        <v>0</v>
      </c>
      <c r="P23" s="63">
        <f t="shared" si="3"/>
        <v>0</v>
      </c>
      <c r="Q23" s="63">
        <f t="shared" si="3"/>
        <v>0</v>
      </c>
      <c r="R23" s="63">
        <f t="shared" si="3"/>
        <v>0</v>
      </c>
      <c r="S23" s="62" t="s">
        <v>11</v>
      </c>
      <c r="T23" s="62"/>
      <c r="U23" s="62"/>
      <c r="V23" s="62">
        <f>V2+V3+V4+V5+V6+V7+V8+V9+V10+V11+V12+V13+V14+V15+V16+V17+V18+V19+V20+V21+V22</f>
        <v>0</v>
      </c>
    </row>
  </sheetData>
  <conditionalFormatting sqref="D2:R22">
    <cfRule type="cellIs" dxfId="5" priority="1" operator="equal">
      <formula>5</formula>
    </cfRule>
    <cfRule type="cellIs" dxfId="4" priority="2" stopIfTrue="1" operator="equal">
      <formula>5</formula>
    </cfRule>
  </conditionalFormatting>
  <conditionalFormatting sqref="D23:R23">
    <cfRule type="cellIs" dxfId="3" priority="4" stopIfTrue="1" operator="greaterThan">
      <formula>0</formula>
    </cfRule>
  </conditionalFormatting>
  <conditionalFormatting sqref="D23:U23">
    <cfRule type="cellIs" dxfId="2" priority="3" stopIfTrue="1" operator="equal">
      <formula>0</formula>
    </cfRule>
  </conditionalFormatting>
  <conditionalFormatting sqref="T16:V22">
    <cfRule type="cellIs" dxfId="1" priority="5" stopIfTrue="1" operator="equal">
      <formula>0</formula>
    </cfRule>
  </conditionalFormatting>
  <conditionalFormatting sqref="W1 W16:W22">
    <cfRule type="cellIs" dxfId="0" priority="7" stopIfTrue="1" operator="between">
      <formula>1</formula>
      <formula>3</formula>
    </cfRule>
  </conditionalFormatting>
  <pageMargins left="0.78740157499999996" right="0.78740157499999996" top="0.984251969" bottom="0.984251969" header="0.4921259845" footer="0.4921259845"/>
  <pageSetup paperSize="9" orientation="landscape" horizontalDpi="180" verticalDpi="180" r:id="rId1"/>
  <headerFooter alignWithMargins="0">
    <oddHeader>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</vt:lpstr>
      <vt:lpstr>Fleuret</vt:lpstr>
      <vt:lpstr>Epée</vt:lpstr>
      <vt:lpstr>Sabre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William Binns</cp:lastModifiedBy>
  <cp:lastPrinted>2023-12-19T08:57:13Z</cp:lastPrinted>
  <dcterms:created xsi:type="dcterms:W3CDTF">2010-10-01T08:49:24Z</dcterms:created>
  <dcterms:modified xsi:type="dcterms:W3CDTF">2024-12-26T08:59:25Z</dcterms:modified>
</cp:coreProperties>
</file>